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torein\Desktop\"/>
    </mc:Choice>
  </mc:AlternateContent>
  <xr:revisionPtr revIDLastSave="0" documentId="8_{9E4437BC-589B-4407-B775-D3A1686473F2}" xr6:coauthVersionLast="47" xr6:coauthVersionMax="47" xr10:uidLastSave="{00000000-0000-0000-0000-000000000000}"/>
  <bookViews>
    <workbookView xWindow="28680" yWindow="-120" windowWidth="29040" windowHeight="15840" tabRatio="778" firstSheet="1" activeTab="32" xr2:uid="{00000000-000D-0000-FFFF-FFFF00000000}"/>
  </bookViews>
  <sheets>
    <sheet name="Forside" sheetId="1" r:id="rId1"/>
    <sheet name="TFM" sheetId="37" r:id="rId2"/>
    <sheet name="Info" sheetId="41" r:id="rId3"/>
    <sheet name="1 Nødstasjon" sheetId="2" state="hidden" r:id="rId4"/>
    <sheet name="3 Rød vekselblinker" sheetId="7" state="hidden" r:id="rId5"/>
    <sheet name="6 Stenging" sheetId="6" state="hidden" r:id="rId6"/>
    <sheet name="7 Analog" sheetId="38" r:id="rId7"/>
    <sheet name="10 Kommunikasjon" sheetId="4" r:id="rId8"/>
    <sheet name="11 Gassalarm" sheetId="3" state="hidden" r:id="rId9"/>
    <sheet name="12 Nett" sheetId="39" state="hidden" r:id="rId10"/>
    <sheet name="13 UPS" sheetId="9" r:id="rId11"/>
    <sheet name="14 Tavlerom" sheetId="10" state="hidden" r:id="rId12"/>
    <sheet name="16 Ventilator" sheetId="40" state="hidden" r:id="rId13"/>
    <sheet name="17 Kursgruppering" sheetId="12" state="hidden" r:id="rId14"/>
    <sheet name="18 Alarm" sheetId="13" state="hidden" r:id="rId15"/>
    <sheet name="19 Lyskurs" sheetId="14" state="hidden" r:id="rId16"/>
    <sheet name="20 Lysstyring" sheetId="15" state="hidden" r:id="rId17"/>
    <sheet name="22 Nødstyreskap" sheetId="16" state="hidden" r:id="rId18"/>
    <sheet name="23 Pumpe" sheetId="17" state="hidden" r:id="rId19"/>
    <sheet name="24 Veibom" sheetId="18" state="hidden" r:id="rId20"/>
    <sheet name="25 Veibom stenging" sheetId="52" state="hidden" r:id="rId21"/>
    <sheet name="26 Flervariabelt skilt" sheetId="19" r:id="rId22"/>
    <sheet name="28 Feltanviser" sheetId="53" state="hidden" r:id="rId23"/>
    <sheet name="31 Ventilasjon" sheetId="20" state="hidden" r:id="rId24"/>
    <sheet name="34 Vindretning" sheetId="21" state="hidden" r:id="rId25"/>
    <sheet name="37 Stengningspunkt" sheetId="22" state="hidden" r:id="rId26"/>
    <sheet name="38 Stengningspunkt parameter" sheetId="23" state="hidden" r:id="rId27"/>
    <sheet name="39 Sone varsling" sheetId="54" state="hidden" r:id="rId28"/>
    <sheet name="43 Effektforbruk" sheetId="24" r:id="rId29"/>
    <sheet name="44 Nullstill tellere" sheetId="25" state="hidden" r:id="rId30"/>
    <sheet name="48 Støvmåler" sheetId="26" state="hidden" r:id="rId31"/>
    <sheet name="49 Pumpe gruppering" sheetId="27" state="hidden" r:id="rId32"/>
    <sheet name="52 Skap status" sheetId="28" r:id="rId33"/>
    <sheet name="56 Ventil" sheetId="42" state="hidden" r:id="rId34"/>
    <sheet name="64 Skiltstyring" sheetId="30" state="hidden" r:id="rId35"/>
    <sheet name="65 Feltstenging" sheetId="55" state="hidden" r:id="rId36"/>
    <sheet name="72 Runteller" sheetId="31" r:id="rId37"/>
    <sheet name="73 Klimaanlegg" sheetId="32" r:id="rId38"/>
    <sheet name="76 Brannplan" sheetId="33" state="hidden" r:id="rId39"/>
    <sheet name="77 Kamera" sheetId="43" state="hidden" r:id="rId40"/>
    <sheet name="82 Brannplan overordnet" sheetId="34" state="hidden" r:id="rId41"/>
    <sheet name="85 Fritekstskilt" sheetId="60" r:id="rId42"/>
    <sheet name="86 Radioanlegg" sheetId="47" state="hidden" r:id="rId43"/>
    <sheet name="89 Trafikkplan" sheetId="44" state="hidden" r:id="rId44"/>
    <sheet name="91 Trafikkdetektor" sheetId="45" state="hidden" r:id="rId45"/>
    <sheet name="92 Deteksjonssone" sheetId="46" state="hidden" r:id="rId46"/>
    <sheet name="94 Sekvens trafikkplaner" sheetId="57" state="hidden" r:id="rId47"/>
    <sheet name="95 Ledebom 3-veis" sheetId="58" state="hidden" r:id="rId48"/>
    <sheet name="96 Tank" sheetId="59" state="hidden" r:id="rId49"/>
    <sheet name="97 Armaturgruppe dimmet" sheetId="48" state="hidden" r:id="rId50"/>
    <sheet name="98 Lysstyring dimmet" sheetId="49" state="hidden" r:id="rId51"/>
    <sheet name="99 Kontaktorstyrt kurs" sheetId="50" state="hidden" r:id="rId52"/>
    <sheet name="100 Automasjonskontroller" sheetId="51" r:id="rId53"/>
  </sheets>
  <externalReferences>
    <externalReference r:id="rId54"/>
    <externalReference r:id="rId55"/>
  </externalReferences>
  <definedNames>
    <definedName name="_xlnm.Print_Area" localSheetId="15">'19 Lyskurs'!$A$1:$Z$124</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0" i="51" l="1"/>
  <c r="C79" i="51"/>
  <c r="C78" i="51"/>
  <c r="C77" i="51"/>
  <c r="C76" i="51"/>
  <c r="C75" i="51"/>
  <c r="C74" i="51"/>
  <c r="C73" i="51"/>
  <c r="C72" i="51"/>
  <c r="C71" i="51"/>
  <c r="C70" i="51"/>
  <c r="C69" i="51"/>
  <c r="C68" i="51"/>
  <c r="C67" i="51"/>
  <c r="C66" i="51"/>
  <c r="C65" i="51"/>
  <c r="C64" i="51"/>
  <c r="C63" i="51"/>
  <c r="C62" i="51"/>
  <c r="C61" i="51"/>
  <c r="C60" i="51"/>
  <c r="C59" i="51"/>
  <c r="C58" i="51"/>
  <c r="C57" i="51"/>
  <c r="C56" i="51"/>
  <c r="C55" i="51"/>
  <c r="C54" i="51"/>
  <c r="C53" i="51"/>
  <c r="C52" i="51"/>
  <c r="C51" i="51"/>
  <c r="C50" i="51"/>
  <c r="C49" i="51"/>
  <c r="C48" i="51"/>
  <c r="C47" i="51"/>
  <c r="C46" i="51"/>
  <c r="C45" i="51"/>
  <c r="D80" i="51"/>
  <c r="D79" i="51"/>
  <c r="D78" i="51"/>
  <c r="D77" i="51"/>
  <c r="D76" i="51"/>
  <c r="D75" i="51"/>
  <c r="D74" i="51"/>
  <c r="D73" i="51"/>
  <c r="D72" i="51"/>
  <c r="D71" i="51"/>
  <c r="D70" i="51"/>
  <c r="D69" i="51"/>
  <c r="D68" i="51"/>
  <c r="D67" i="51"/>
  <c r="D66" i="51"/>
  <c r="D65" i="51"/>
  <c r="D64" i="51"/>
  <c r="D63" i="51"/>
  <c r="D62" i="51"/>
  <c r="D61" i="51"/>
  <c r="D60" i="51"/>
  <c r="D59" i="51"/>
  <c r="D58" i="51"/>
  <c r="D57" i="51"/>
  <c r="D56" i="51"/>
  <c r="D55" i="51"/>
  <c r="D54" i="51"/>
  <c r="D53" i="51"/>
  <c r="D51" i="51"/>
  <c r="D52" i="51"/>
  <c r="D50" i="51"/>
  <c r="D49" i="51"/>
  <c r="D48" i="51"/>
  <c r="D47" i="51"/>
  <c r="D46" i="51"/>
  <c r="D45" i="51"/>
  <c r="D116" i="38" l="1"/>
  <c r="D115" i="38"/>
  <c r="D114" i="38"/>
  <c r="D113" i="38"/>
  <c r="D112" i="38"/>
  <c r="D111" i="38"/>
  <c r="D110" i="38"/>
  <c r="D109" i="38"/>
  <c r="D108" i="38"/>
  <c r="D107" i="38"/>
  <c r="D106" i="38"/>
  <c r="D105" i="38"/>
  <c r="D104" i="38"/>
  <c r="D103" i="38"/>
  <c r="D102" i="38"/>
  <c r="D101" i="38"/>
  <c r="C116" i="38"/>
  <c r="C115" i="38"/>
  <c r="C114" i="38"/>
  <c r="C113" i="38"/>
  <c r="C112" i="38"/>
  <c r="C111" i="38"/>
  <c r="C110" i="38"/>
  <c r="C109" i="38"/>
  <c r="C108" i="38"/>
  <c r="C107" i="38"/>
  <c r="C106" i="38"/>
  <c r="C105" i="38"/>
  <c r="C104" i="38"/>
  <c r="C103" i="38"/>
  <c r="C102" i="38"/>
  <c r="C101" i="38"/>
  <c r="D100" i="38"/>
  <c r="D99" i="38"/>
  <c r="D98" i="38"/>
  <c r="D97" i="38"/>
  <c r="C100" i="38"/>
  <c r="C99" i="38"/>
  <c r="C98" i="38"/>
  <c r="C97" i="38"/>
  <c r="D96" i="38"/>
  <c r="D95" i="38"/>
  <c r="D94" i="38"/>
  <c r="D93" i="38"/>
  <c r="C96" i="38"/>
  <c r="C95" i="38"/>
  <c r="C94" i="38"/>
  <c r="C93" i="38"/>
  <c r="C89" i="38"/>
  <c r="C90" i="38"/>
  <c r="C91" i="38"/>
  <c r="C92" i="38"/>
  <c r="D88" i="38"/>
  <c r="D87" i="38"/>
  <c r="D86" i="38"/>
  <c r="D85" i="38"/>
  <c r="D91" i="38"/>
  <c r="D90" i="38"/>
  <c r="D89" i="38"/>
  <c r="D92" i="38"/>
  <c r="C88" i="38"/>
  <c r="C87" i="38"/>
  <c r="C86" i="38"/>
  <c r="C85" i="38"/>
  <c r="D84" i="38"/>
  <c r="D83" i="38"/>
  <c r="D82" i="38"/>
  <c r="D81" i="38"/>
  <c r="D80" i="38"/>
  <c r="D79" i="38"/>
  <c r="D78" i="38"/>
  <c r="D77" i="38"/>
  <c r="D76" i="38"/>
  <c r="D75" i="38"/>
  <c r="D74" i="38"/>
  <c r="D73" i="38"/>
  <c r="D72" i="38"/>
  <c r="D71" i="38"/>
  <c r="D70" i="38"/>
  <c r="D69" i="38"/>
  <c r="C84" i="38"/>
  <c r="C83" i="38"/>
  <c r="C82" i="38"/>
  <c r="C81" i="38"/>
  <c r="C80" i="38"/>
  <c r="C79" i="38"/>
  <c r="C78" i="38"/>
  <c r="C77" i="38"/>
  <c r="C76" i="38"/>
  <c r="C75" i="38"/>
  <c r="C74" i="38"/>
  <c r="C73" i="38"/>
  <c r="C72" i="38"/>
  <c r="C71" i="38"/>
  <c r="C70" i="38"/>
  <c r="C69" i="38"/>
  <c r="C68" i="38"/>
  <c r="C67" i="38"/>
  <c r="C66" i="38"/>
  <c r="D68" i="38"/>
  <c r="D67" i="38"/>
  <c r="D66" i="38"/>
  <c r="D65" i="38"/>
  <c r="C65" i="38"/>
  <c r="E47" i="38"/>
  <c r="E48" i="38"/>
  <c r="E49" i="38"/>
  <c r="E50" i="38"/>
  <c r="E51" i="38"/>
  <c r="E52" i="38"/>
  <c r="E53" i="38"/>
  <c r="E54" i="38"/>
  <c r="E55" i="38"/>
  <c r="E56" i="38"/>
  <c r="E57" i="38"/>
  <c r="E58" i="38"/>
  <c r="E59" i="38"/>
  <c r="D47" i="38"/>
  <c r="D48" i="38"/>
  <c r="D49" i="38"/>
  <c r="D50" i="38"/>
  <c r="D51" i="38"/>
  <c r="D52" i="38"/>
  <c r="D53" i="38"/>
  <c r="D54" i="38"/>
  <c r="D55" i="38"/>
  <c r="D56" i="38"/>
  <c r="D57" i="38"/>
  <c r="D58" i="38"/>
  <c r="D59" i="38"/>
  <c r="C47" i="38"/>
  <c r="C48" i="38"/>
  <c r="C49" i="38"/>
  <c r="C50" i="38"/>
  <c r="C51" i="38"/>
  <c r="C52" i="38"/>
  <c r="C53" i="38"/>
  <c r="C54" i="38"/>
  <c r="C55" i="38"/>
  <c r="C56" i="38"/>
  <c r="C57" i="38"/>
  <c r="C58" i="38"/>
  <c r="C59" i="38"/>
  <c r="E46" i="38"/>
  <c r="D46" i="38"/>
  <c r="C46" i="38"/>
  <c r="C28" i="38"/>
  <c r="D28" i="38"/>
  <c r="E28" i="38"/>
  <c r="C29" i="38"/>
  <c r="D29" i="38"/>
  <c r="E29" i="38"/>
  <c r="C30" i="38"/>
  <c r="D30" i="38"/>
  <c r="E30" i="38"/>
  <c r="C31" i="38"/>
  <c r="D31" i="38"/>
  <c r="E31" i="38"/>
  <c r="C32" i="38"/>
  <c r="D32" i="38"/>
  <c r="E32" i="38"/>
  <c r="C33" i="38"/>
  <c r="D33" i="38"/>
  <c r="E33" i="38"/>
  <c r="C34" i="38"/>
  <c r="D34" i="38"/>
  <c r="E34" i="38"/>
  <c r="C35" i="38"/>
  <c r="D35" i="38"/>
  <c r="E35" i="38"/>
  <c r="C36" i="38"/>
  <c r="D36" i="38"/>
  <c r="E36" i="38"/>
  <c r="C37" i="38"/>
  <c r="D37" i="38"/>
  <c r="E37" i="38"/>
  <c r="C38" i="38"/>
  <c r="D38" i="38"/>
  <c r="E38" i="38"/>
  <c r="C39" i="38"/>
  <c r="D39" i="38"/>
  <c r="E39" i="38"/>
  <c r="C40" i="38"/>
  <c r="D40" i="38"/>
  <c r="E40" i="38"/>
  <c r="E27" i="38"/>
  <c r="D27" i="38"/>
  <c r="C27" i="38"/>
  <c r="B91" i="38" l="1"/>
  <c r="B90" i="38"/>
  <c r="E60" i="38"/>
  <c r="D60" i="38"/>
  <c r="E41" i="38"/>
  <c r="D41" i="38"/>
  <c r="E53" i="32"/>
  <c r="E52" i="32"/>
  <c r="O52" i="32"/>
  <c r="O53" i="32"/>
  <c r="U7" i="4" l="1"/>
  <c r="V7" i="4"/>
  <c r="E20" i="38"/>
  <c r="B43" i="31"/>
  <c r="B42" i="31"/>
  <c r="B41" i="31"/>
  <c r="B40" i="31"/>
  <c r="B39" i="31"/>
  <c r="B38" i="31"/>
  <c r="B37" i="31"/>
  <c r="B36" i="31"/>
  <c r="B35" i="31"/>
  <c r="E20" i="60"/>
  <c r="E38" i="19"/>
  <c r="D38" i="19"/>
  <c r="C38" i="19"/>
  <c r="E37" i="19"/>
  <c r="D37" i="19"/>
  <c r="C37" i="19"/>
  <c r="E36" i="19"/>
  <c r="D36" i="19"/>
  <c r="C36" i="19"/>
  <c r="E35" i="19"/>
  <c r="D35" i="19"/>
  <c r="C35" i="19"/>
  <c r="V51" i="4"/>
  <c r="U51" i="4"/>
  <c r="V50" i="4"/>
  <c r="U50" i="4"/>
  <c r="V49" i="4"/>
  <c r="U49" i="4"/>
  <c r="B20" i="60"/>
  <c r="B12" i="60"/>
  <c r="B11" i="60"/>
  <c r="B10" i="60"/>
  <c r="B9" i="60"/>
  <c r="B8" i="60"/>
  <c r="E7" i="60"/>
  <c r="B7" i="60" s="1"/>
  <c r="E31" i="48"/>
  <c r="E32" i="48"/>
  <c r="E33" i="48"/>
  <c r="E34" i="48"/>
  <c r="E35" i="48"/>
  <c r="E36" i="48"/>
  <c r="E37" i="48"/>
  <c r="E38" i="48"/>
  <c r="E39" i="48"/>
  <c r="E40" i="48"/>
  <c r="D31" i="48"/>
  <c r="D32" i="48"/>
  <c r="D33" i="48"/>
  <c r="D34" i="48"/>
  <c r="D35" i="48"/>
  <c r="D36" i="48"/>
  <c r="D37" i="48"/>
  <c r="D38" i="48"/>
  <c r="D39" i="48"/>
  <c r="C31" i="48"/>
  <c r="C32" i="48"/>
  <c r="C33" i="48"/>
  <c r="C34" i="48"/>
  <c r="C35" i="48"/>
  <c r="C36" i="48"/>
  <c r="C37" i="48"/>
  <c r="C38" i="48"/>
  <c r="C39" i="48"/>
  <c r="D30" i="48"/>
  <c r="C30" i="48"/>
  <c r="D29" i="48"/>
  <c r="C29" i="48"/>
  <c r="D56" i="48"/>
  <c r="D68" i="48"/>
  <c r="D69" i="48"/>
  <c r="D70" i="48"/>
  <c r="D71" i="48"/>
  <c r="D72" i="48"/>
  <c r="D73" i="48"/>
  <c r="D74" i="48"/>
  <c r="D75" i="48"/>
  <c r="D76" i="48"/>
  <c r="D77" i="48"/>
  <c r="D78" i="48"/>
  <c r="D79" i="48"/>
  <c r="C68" i="48"/>
  <c r="C69" i="48"/>
  <c r="C70" i="48"/>
  <c r="C71" i="48"/>
  <c r="C72" i="48"/>
  <c r="C73" i="48"/>
  <c r="C74" i="48"/>
  <c r="C75" i="48"/>
  <c r="C76" i="48"/>
  <c r="C77" i="48"/>
  <c r="C78" i="48"/>
  <c r="C79" i="48"/>
  <c r="D67" i="48"/>
  <c r="C67" i="48"/>
  <c r="D66" i="48"/>
  <c r="C66" i="48"/>
  <c r="D50" i="48"/>
  <c r="D51" i="48"/>
  <c r="D52" i="48"/>
  <c r="D53" i="48"/>
  <c r="D54" i="48"/>
  <c r="D55" i="48"/>
  <c r="D57" i="48"/>
  <c r="D58" i="48"/>
  <c r="D59" i="48"/>
  <c r="C50" i="48"/>
  <c r="C51" i="48"/>
  <c r="C52" i="48"/>
  <c r="C53" i="48"/>
  <c r="C54" i="48"/>
  <c r="C55" i="48"/>
  <c r="C56" i="48"/>
  <c r="C57" i="48"/>
  <c r="C58" i="48"/>
  <c r="C59" i="48"/>
  <c r="D49" i="48"/>
  <c r="C49" i="48"/>
  <c r="D48" i="48"/>
  <c r="C48" i="48"/>
  <c r="E16" i="48"/>
  <c r="E17" i="48"/>
  <c r="E18" i="48"/>
  <c r="E9" i="48"/>
  <c r="E10" i="48"/>
  <c r="E11" i="48"/>
  <c r="E12" i="48"/>
  <c r="E13" i="48"/>
  <c r="E14" i="48"/>
  <c r="E15" i="48"/>
  <c r="D49" i="49"/>
  <c r="D50" i="49"/>
  <c r="D51" i="49"/>
  <c r="C49" i="49"/>
  <c r="C50" i="49"/>
  <c r="C51" i="49"/>
  <c r="C52" i="49"/>
  <c r="D48" i="49"/>
  <c r="C48" i="49"/>
  <c r="E32" i="49"/>
  <c r="C32" i="49"/>
  <c r="E8" i="49"/>
  <c r="E9" i="49"/>
  <c r="E10" i="49"/>
  <c r="E11" i="49"/>
  <c r="E12" i="49"/>
  <c r="E13" i="49"/>
  <c r="E34" i="14"/>
  <c r="D27" i="34" l="1"/>
  <c r="C27" i="34"/>
  <c r="D18" i="34"/>
  <c r="C18" i="34"/>
  <c r="D27" i="20"/>
  <c r="C27" i="20"/>
  <c r="C19" i="20"/>
  <c r="D19" i="20"/>
  <c r="D18" i="20"/>
  <c r="C18" i="20"/>
  <c r="E18" i="3"/>
  <c r="D18" i="3"/>
  <c r="C18" i="3"/>
  <c r="E81" i="28" l="1"/>
  <c r="E82" i="28"/>
  <c r="E83" i="28"/>
  <c r="E84" i="28"/>
  <c r="E85" i="28"/>
  <c r="E86" i="28"/>
  <c r="E87" i="28"/>
  <c r="E88" i="28"/>
  <c r="E89" i="28"/>
  <c r="E90" i="28"/>
  <c r="D84" i="28"/>
  <c r="D85" i="28"/>
  <c r="D86" i="28"/>
  <c r="D87" i="28"/>
  <c r="D88" i="28"/>
  <c r="D89" i="28"/>
  <c r="D90" i="28"/>
  <c r="E39" i="28"/>
  <c r="E40" i="28"/>
  <c r="E41" i="28"/>
  <c r="E38" i="28"/>
  <c r="E37" i="28"/>
  <c r="E35" i="4"/>
  <c r="E36" i="4"/>
  <c r="E37" i="4"/>
  <c r="E38" i="4"/>
  <c r="E39" i="4"/>
  <c r="E40" i="4"/>
  <c r="E41" i="4"/>
  <c r="E42" i="4"/>
  <c r="V20" i="51"/>
  <c r="U20" i="51"/>
  <c r="S20" i="51"/>
  <c r="T20" i="51"/>
  <c r="D44" i="51"/>
  <c r="D43" i="51"/>
  <c r="D42" i="51"/>
  <c r="D41" i="51"/>
  <c r="C44" i="51"/>
  <c r="C43" i="51"/>
  <c r="C42" i="51"/>
  <c r="C41" i="51"/>
  <c r="C40" i="51"/>
  <c r="C39" i="51"/>
  <c r="C38" i="51"/>
  <c r="C37" i="51"/>
  <c r="C36" i="51"/>
  <c r="D40" i="51"/>
  <c r="D39" i="51"/>
  <c r="D38" i="51"/>
  <c r="D37" i="51"/>
  <c r="D36" i="51"/>
  <c r="E21" i="51"/>
  <c r="D21" i="51"/>
  <c r="C21" i="51"/>
  <c r="E20" i="51"/>
  <c r="D35" i="32" l="1"/>
  <c r="D36" i="32"/>
  <c r="D37" i="32"/>
  <c r="D38" i="32"/>
  <c r="D39" i="32"/>
  <c r="D40" i="32"/>
  <c r="D41" i="32"/>
  <c r="D42" i="32"/>
  <c r="D43" i="32"/>
  <c r="D44" i="32"/>
  <c r="D45" i="32"/>
  <c r="C22" i="47"/>
  <c r="C21" i="47"/>
  <c r="C20" i="47"/>
  <c r="C19" i="47"/>
  <c r="E11" i="47"/>
  <c r="E10" i="47"/>
  <c r="E9" i="47"/>
  <c r="E8" i="47"/>
  <c r="E7" i="47"/>
  <c r="E7" i="59"/>
  <c r="B7" i="59" s="1"/>
  <c r="E13" i="59"/>
  <c r="E12" i="59"/>
  <c r="E11" i="59"/>
  <c r="E10" i="59"/>
  <c r="E9" i="59"/>
  <c r="E8" i="59"/>
  <c r="V26" i="59"/>
  <c r="U26" i="59"/>
  <c r="T26" i="59"/>
  <c r="P26" i="59"/>
  <c r="O26" i="59"/>
  <c r="E26" i="59"/>
  <c r="D26" i="59"/>
  <c r="C26" i="59"/>
  <c r="B26" i="59"/>
  <c r="V25" i="59"/>
  <c r="U25" i="59"/>
  <c r="T25" i="59"/>
  <c r="P25" i="59"/>
  <c r="O25" i="59"/>
  <c r="E25" i="59"/>
  <c r="D25" i="59"/>
  <c r="C25" i="59"/>
  <c r="B25" i="59"/>
  <c r="V24" i="59"/>
  <c r="U24" i="59"/>
  <c r="T24" i="59"/>
  <c r="P24" i="59"/>
  <c r="O24" i="59"/>
  <c r="E24" i="59"/>
  <c r="D24" i="59"/>
  <c r="C24" i="59"/>
  <c r="B24" i="59"/>
  <c r="V23" i="59"/>
  <c r="U23" i="59"/>
  <c r="T23" i="59"/>
  <c r="P23" i="59"/>
  <c r="O23" i="59"/>
  <c r="E23" i="59"/>
  <c r="D23" i="59"/>
  <c r="C23" i="59"/>
  <c r="B23" i="59"/>
  <c r="V22" i="59"/>
  <c r="U22" i="59"/>
  <c r="T22" i="59"/>
  <c r="P22" i="59"/>
  <c r="O22" i="59"/>
  <c r="E22" i="59"/>
  <c r="D22" i="59"/>
  <c r="C22" i="59"/>
  <c r="B22" i="59"/>
  <c r="E21" i="59"/>
  <c r="D21" i="59"/>
  <c r="C21" i="59"/>
  <c r="E20" i="59"/>
  <c r="D20" i="59"/>
  <c r="C20" i="59"/>
  <c r="V13" i="59"/>
  <c r="U13" i="59"/>
  <c r="T13" i="59"/>
  <c r="S13" i="59"/>
  <c r="R13" i="59"/>
  <c r="P13" i="59"/>
  <c r="B13" i="59"/>
  <c r="V12" i="59"/>
  <c r="U12" i="59"/>
  <c r="T12" i="59"/>
  <c r="S12" i="59"/>
  <c r="R12" i="59"/>
  <c r="P12" i="59"/>
  <c r="B12" i="59"/>
  <c r="V11" i="59"/>
  <c r="U11" i="59"/>
  <c r="T11" i="59"/>
  <c r="S11" i="59"/>
  <c r="R11" i="59"/>
  <c r="P11" i="59"/>
  <c r="B11" i="59"/>
  <c r="V10" i="59"/>
  <c r="U10" i="59"/>
  <c r="T10" i="59"/>
  <c r="S10" i="59"/>
  <c r="R10" i="59"/>
  <c r="P10" i="59"/>
  <c r="B10" i="59"/>
  <c r="V9" i="59"/>
  <c r="U9" i="59"/>
  <c r="T9" i="59"/>
  <c r="S9" i="59"/>
  <c r="R9" i="59"/>
  <c r="P9" i="59"/>
  <c r="B9" i="59"/>
  <c r="V8" i="59"/>
  <c r="U8" i="59"/>
  <c r="R8" i="59"/>
  <c r="B8" i="59"/>
  <c r="V7" i="59"/>
  <c r="U7" i="59"/>
  <c r="R7" i="59"/>
  <c r="E45" i="32"/>
  <c r="E44" i="32"/>
  <c r="E43" i="32"/>
  <c r="E42" i="32"/>
  <c r="E41" i="32"/>
  <c r="E40" i="32"/>
  <c r="E39" i="32"/>
  <c r="E38" i="32"/>
  <c r="E37" i="32"/>
  <c r="E36" i="32"/>
  <c r="E35" i="32"/>
  <c r="E23" i="32"/>
  <c r="E22" i="32"/>
  <c r="E21" i="32"/>
  <c r="B20" i="59" l="1"/>
  <c r="B21" i="59"/>
  <c r="C45" i="32"/>
  <c r="C44" i="32"/>
  <c r="C43" i="32"/>
  <c r="C42" i="32"/>
  <c r="C41" i="32"/>
  <c r="C40" i="32"/>
  <c r="C39" i="32"/>
  <c r="C38" i="32"/>
  <c r="C37" i="32"/>
  <c r="C36" i="32"/>
  <c r="C35" i="32"/>
  <c r="C18" i="47" l="1"/>
  <c r="E18" i="39" l="1"/>
  <c r="E17" i="39"/>
  <c r="E16" i="39"/>
  <c r="E15" i="39"/>
  <c r="E14" i="39"/>
  <c r="E13" i="39"/>
  <c r="E61" i="14" l="1"/>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C21" i="43"/>
  <c r="C22" i="43"/>
  <c r="C23" i="43"/>
  <c r="C24" i="43"/>
  <c r="C25" i="43"/>
  <c r="C20" i="43"/>
  <c r="E34" i="19" l="1"/>
  <c r="C33" i="19"/>
  <c r="C34" i="19"/>
  <c r="C32" i="19"/>
  <c r="C31" i="19"/>
  <c r="E33" i="19"/>
  <c r="E32" i="19"/>
  <c r="D32" i="19"/>
  <c r="D33" i="19"/>
  <c r="D34" i="19"/>
  <c r="E31" i="19"/>
  <c r="E69" i="32"/>
  <c r="E235" i="14"/>
  <c r="E126" i="14"/>
  <c r="O118" i="14"/>
  <c r="C178" i="14"/>
  <c r="C150" i="14"/>
  <c r="D188" i="14"/>
  <c r="D123" i="14"/>
  <c r="D140" i="14"/>
  <c r="D58" i="32"/>
  <c r="O75" i="32"/>
  <c r="D189" i="14"/>
  <c r="D162" i="14"/>
  <c r="D247" i="14"/>
  <c r="O119" i="14"/>
  <c r="O62" i="32"/>
  <c r="O125" i="14"/>
  <c r="O179" i="14"/>
  <c r="D184" i="14"/>
  <c r="C135" i="14"/>
  <c r="E72" i="32"/>
  <c r="E116" i="14"/>
  <c r="D129" i="14"/>
  <c r="D160" i="14"/>
  <c r="E79" i="32"/>
  <c r="C167" i="14"/>
  <c r="E176" i="14"/>
  <c r="D152" i="14"/>
  <c r="D193" i="14"/>
  <c r="E122" i="14"/>
  <c r="O210" i="14"/>
  <c r="C65" i="32"/>
  <c r="E130" i="14"/>
  <c r="C185" i="14"/>
  <c r="C222" i="14"/>
  <c r="C239" i="14"/>
  <c r="E257" i="14"/>
  <c r="C249" i="14"/>
  <c r="E210" i="14"/>
  <c r="D60" i="32"/>
  <c r="D254" i="14"/>
  <c r="E224" i="14"/>
  <c r="D161" i="14"/>
  <c r="D187" i="14"/>
  <c r="E223" i="14"/>
  <c r="E158" i="14"/>
  <c r="E139" i="14"/>
  <c r="E123" i="14"/>
  <c r="C201" i="14"/>
  <c r="O188" i="14"/>
  <c r="D165" i="14"/>
  <c r="D59" i="32"/>
  <c r="O230" i="14"/>
  <c r="C251" i="14"/>
  <c r="O132" i="14"/>
  <c r="E246" i="14"/>
  <c r="E63" i="32"/>
  <c r="O146" i="14"/>
  <c r="O129" i="14"/>
  <c r="D179" i="14"/>
  <c r="E119" i="14"/>
  <c r="E205" i="14"/>
  <c r="C204" i="14"/>
  <c r="D200" i="14"/>
  <c r="C133" i="14"/>
  <c r="C118" i="14"/>
  <c r="E174" i="14"/>
  <c r="O185" i="14"/>
  <c r="E188" i="14"/>
  <c r="E147" i="14"/>
  <c r="C157" i="14"/>
  <c r="D216" i="14"/>
  <c r="O199" i="14"/>
  <c r="E141" i="14"/>
  <c r="E75" i="32"/>
  <c r="O243" i="14"/>
  <c r="O249" i="14"/>
  <c r="D62" i="32"/>
  <c r="C203" i="14"/>
  <c r="C250" i="14"/>
  <c r="C261" i="14"/>
  <c r="D181" i="14"/>
  <c r="D222" i="14"/>
  <c r="O238" i="14"/>
  <c r="O162" i="14"/>
  <c r="D205" i="14"/>
  <c r="C263" i="14"/>
  <c r="D249" i="14"/>
  <c r="C213" i="14"/>
  <c r="O71" i="32"/>
  <c r="D78" i="32"/>
  <c r="C211" i="14"/>
  <c r="O223" i="14"/>
  <c r="D57" i="32"/>
  <c r="C243" i="14"/>
  <c r="O253" i="14"/>
  <c r="E159" i="14"/>
  <c r="C210" i="14"/>
  <c r="C180" i="14"/>
  <c r="D245" i="14"/>
  <c r="E173" i="14"/>
  <c r="D75" i="32"/>
  <c r="E179" i="14"/>
  <c r="D203" i="14"/>
  <c r="E156" i="14"/>
  <c r="C129" i="14"/>
  <c r="C155" i="14"/>
  <c r="D242" i="14"/>
  <c r="D231" i="14"/>
  <c r="C120" i="14"/>
  <c r="O152" i="14"/>
  <c r="E170" i="14"/>
  <c r="C165" i="14"/>
  <c r="C162" i="14"/>
  <c r="E238" i="14"/>
  <c r="E236" i="14"/>
  <c r="E250" i="14"/>
  <c r="O112" i="14"/>
  <c r="E219" i="14"/>
  <c r="E149" i="14"/>
  <c r="E108" i="14"/>
  <c r="C186" i="14"/>
  <c r="E155" i="14"/>
  <c r="E248" i="14"/>
  <c r="O77" i="32"/>
  <c r="C137" i="14"/>
  <c r="E227" i="14"/>
  <c r="D263" i="14"/>
  <c r="O221" i="14"/>
  <c r="O203" i="14"/>
  <c r="O214" i="14"/>
  <c r="C143" i="14"/>
  <c r="O228" i="14"/>
  <c r="E177" i="14"/>
  <c r="E197" i="14"/>
  <c r="C142" i="14"/>
  <c r="D208" i="14"/>
  <c r="E181" i="14"/>
  <c r="C110" i="14"/>
  <c r="E234" i="14"/>
  <c r="D235" i="14"/>
  <c r="O149" i="14"/>
  <c r="O211" i="14"/>
  <c r="E165" i="14"/>
  <c r="O128" i="14"/>
  <c r="D234" i="14"/>
  <c r="E206" i="14"/>
  <c r="E120" i="14"/>
  <c r="O183" i="14"/>
  <c r="E203" i="14"/>
  <c r="D238" i="14"/>
  <c r="C228" i="14"/>
  <c r="O233" i="14"/>
  <c r="C247" i="14"/>
  <c r="O161" i="14"/>
  <c r="E195" i="14"/>
  <c r="C121" i="14"/>
  <c r="C184" i="14"/>
  <c r="O231" i="14"/>
  <c r="C227" i="14"/>
  <c r="O155" i="14"/>
  <c r="D260" i="14"/>
  <c r="O224" i="14"/>
  <c r="D252" i="14"/>
  <c r="O242" i="14"/>
  <c r="O163" i="14"/>
  <c r="O217" i="14"/>
  <c r="O186" i="14"/>
  <c r="O153" i="14"/>
  <c r="D221" i="14"/>
  <c r="D177" i="14"/>
  <c r="C240" i="14"/>
  <c r="D229" i="14"/>
  <c r="O66" i="32"/>
  <c r="C160" i="14"/>
  <c r="D224" i="14"/>
  <c r="C252" i="14"/>
  <c r="D167" i="14"/>
  <c r="O206" i="14"/>
  <c r="O143" i="14"/>
  <c r="E200" i="14"/>
  <c r="D212" i="14"/>
  <c r="E115" i="14"/>
  <c r="D210" i="14"/>
  <c r="C195" i="14"/>
  <c r="C248" i="14"/>
  <c r="O142" i="14"/>
  <c r="C241" i="14"/>
  <c r="O74" i="32"/>
  <c r="E142" i="14"/>
  <c r="O187" i="14"/>
  <c r="E163" i="14"/>
  <c r="C191" i="14"/>
  <c r="E198" i="14"/>
  <c r="C232" i="14"/>
  <c r="O194" i="14"/>
  <c r="O198" i="14"/>
  <c r="O229" i="14"/>
  <c r="D259" i="14"/>
  <c r="E110" i="14"/>
  <c r="C198" i="14"/>
  <c r="O81" i="32"/>
  <c r="E191" i="14"/>
  <c r="O151" i="14"/>
  <c r="C253" i="14"/>
  <c r="O172" i="14"/>
  <c r="O236" i="14"/>
  <c r="E169" i="14"/>
  <c r="C221" i="14"/>
  <c r="D139" i="14"/>
  <c r="E148" i="14"/>
  <c r="E178" i="14"/>
  <c r="O148" i="14"/>
  <c r="E132" i="14"/>
  <c r="D115" i="14"/>
  <c r="E172" i="14"/>
  <c r="C117" i="14"/>
  <c r="C111" i="14"/>
  <c r="D154" i="14"/>
  <c r="E190" i="14"/>
  <c r="C217" i="14"/>
  <c r="E226" i="14"/>
  <c r="E241" i="14"/>
  <c r="O137" i="14"/>
  <c r="O138" i="14"/>
  <c r="O212" i="14"/>
  <c r="E109" i="14"/>
  <c r="O130" i="14"/>
  <c r="O191" i="14"/>
  <c r="O241" i="14"/>
  <c r="O234" i="14"/>
  <c r="D258" i="14"/>
  <c r="O108" i="14"/>
  <c r="E211" i="14"/>
  <c r="O120" i="14"/>
  <c r="E232" i="14"/>
  <c r="D142" i="14"/>
  <c r="O218" i="14"/>
  <c r="D113" i="14"/>
  <c r="C199" i="14"/>
  <c r="E261" i="14"/>
  <c r="C130" i="14"/>
  <c r="O147" i="14"/>
  <c r="C245" i="14"/>
  <c r="C260" i="14"/>
  <c r="D176" i="14"/>
  <c r="E145" i="14"/>
  <c r="C164" i="14"/>
  <c r="D168" i="14"/>
  <c r="D195" i="14"/>
  <c r="E215" i="14"/>
  <c r="E67" i="32"/>
  <c r="E137" i="14"/>
  <c r="E66" i="32"/>
  <c r="D180" i="14"/>
  <c r="C109" i="14"/>
  <c r="E171" i="14"/>
  <c r="C74" i="32"/>
  <c r="O135" i="14"/>
  <c r="E71" i="32"/>
  <c r="O204" i="14"/>
  <c r="E124" i="14"/>
  <c r="C215" i="14"/>
  <c r="C220" i="14"/>
  <c r="E68" i="32"/>
  <c r="E113" i="14"/>
  <c r="C79" i="32"/>
  <c r="D116" i="14"/>
  <c r="O121" i="14"/>
  <c r="D68" i="32"/>
  <c r="C116" i="14"/>
  <c r="O79" i="32"/>
  <c r="C127" i="14"/>
  <c r="D204" i="14"/>
  <c r="D159" i="14"/>
  <c r="D251" i="14"/>
  <c r="C159" i="14"/>
  <c r="D53" i="32"/>
  <c r="C73" i="32"/>
  <c r="E228" i="14"/>
  <c r="O222" i="14"/>
  <c r="D133" i="14"/>
  <c r="E189" i="14"/>
  <c r="O133" i="14"/>
  <c r="D67" i="32"/>
  <c r="D114" i="14"/>
  <c r="E201" i="14"/>
  <c r="O248" i="14"/>
  <c r="C176" i="14"/>
  <c r="O237" i="14"/>
  <c r="D246" i="14"/>
  <c r="C254" i="14"/>
  <c r="D147" i="14"/>
  <c r="C246" i="14"/>
  <c r="C242" i="14"/>
  <c r="E192" i="14"/>
  <c r="D81" i="32"/>
  <c r="E74" i="32"/>
  <c r="E230" i="14"/>
  <c r="D243" i="14"/>
  <c r="C144" i="14"/>
  <c r="E153" i="14"/>
  <c r="E225" i="14"/>
  <c r="D79" i="32"/>
  <c r="D82" i="32"/>
  <c r="O107" i="14"/>
  <c r="O157" i="14"/>
  <c r="O80" i="32"/>
  <c r="C63" i="32"/>
  <c r="D185" i="14"/>
  <c r="D69" i="32"/>
  <c r="C255" i="14"/>
  <c r="O178" i="14"/>
  <c r="D112" i="14"/>
  <c r="O213" i="14"/>
  <c r="D117" i="14"/>
  <c r="O117" i="14"/>
  <c r="E202" i="14"/>
  <c r="C229" i="14"/>
  <c r="C148" i="14"/>
  <c r="C124" i="14"/>
  <c r="O208" i="14"/>
  <c r="O251" i="14"/>
  <c r="O173" i="14"/>
  <c r="E135" i="14"/>
  <c r="C197" i="14"/>
  <c r="C77" i="32"/>
  <c r="O127" i="14"/>
  <c r="C125" i="14"/>
  <c r="D145" i="14"/>
  <c r="D237" i="14"/>
  <c r="E260" i="14"/>
  <c r="C234" i="14"/>
  <c r="C209" i="14"/>
  <c r="D225" i="14"/>
  <c r="D192" i="14"/>
  <c r="D125" i="14"/>
  <c r="E213" i="14"/>
  <c r="O232" i="14"/>
  <c r="E182" i="14"/>
  <c r="O126" i="14"/>
  <c r="E199" i="14"/>
  <c r="D240" i="14"/>
  <c r="E183" i="14"/>
  <c r="E144" i="14"/>
  <c r="D201" i="14"/>
  <c r="D66" i="32"/>
  <c r="O69" i="32"/>
  <c r="E247" i="14"/>
  <c r="O150" i="14"/>
  <c r="D136" i="14"/>
  <c r="D194" i="14"/>
  <c r="C231" i="14"/>
  <c r="C189" i="14"/>
  <c r="D209" i="14"/>
  <c r="O165" i="14"/>
  <c r="D130" i="14"/>
  <c r="D169" i="14"/>
  <c r="E233" i="14"/>
  <c r="E254" i="14"/>
  <c r="E209" i="14"/>
  <c r="D202" i="14"/>
  <c r="D173" i="14"/>
  <c r="O240" i="14"/>
  <c r="E127" i="14"/>
  <c r="C145" i="14"/>
  <c r="D228" i="14"/>
  <c r="C141" i="14"/>
  <c r="D172" i="14"/>
  <c r="D121" i="14"/>
  <c r="O115" i="14"/>
  <c r="D74" i="32"/>
  <c r="O170" i="14"/>
  <c r="O156" i="14"/>
  <c r="D72" i="32"/>
  <c r="D135" i="14"/>
  <c r="C76" i="32"/>
  <c r="E217" i="14"/>
  <c r="E231" i="14"/>
  <c r="C128" i="14"/>
  <c r="C181" i="14"/>
  <c r="C78" i="32"/>
  <c r="C152" i="14"/>
  <c r="E150" i="14"/>
  <c r="D141" i="14"/>
  <c r="C219" i="14"/>
  <c r="E107" i="14"/>
  <c r="C163" i="14"/>
  <c r="O168" i="14"/>
  <c r="O174" i="14"/>
  <c r="E207" i="14"/>
  <c r="D153" i="14"/>
  <c r="C225" i="14"/>
  <c r="E62" i="32"/>
  <c r="O190" i="14"/>
  <c r="O131" i="14"/>
  <c r="D174" i="14"/>
  <c r="O262" i="14"/>
  <c r="O175" i="14"/>
  <c r="D134" i="14"/>
  <c r="C171" i="14"/>
  <c r="O141" i="14"/>
  <c r="E212" i="14"/>
  <c r="O197" i="14"/>
  <c r="E237" i="14"/>
  <c r="E214" i="14"/>
  <c r="D83" i="32"/>
  <c r="D131" i="14"/>
  <c r="D127" i="14"/>
  <c r="E134" i="14"/>
  <c r="O193" i="14"/>
  <c r="D124" i="14"/>
  <c r="O182" i="14"/>
  <c r="C223" i="14"/>
  <c r="D214" i="14"/>
  <c r="O140" i="14"/>
  <c r="C258" i="14"/>
  <c r="C202" i="14"/>
  <c r="O235" i="14"/>
  <c r="E164" i="14"/>
  <c r="D143" i="14"/>
  <c r="O219" i="14"/>
  <c r="E73" i="32"/>
  <c r="O239" i="14"/>
  <c r="O205" i="14"/>
  <c r="C226" i="14"/>
  <c r="C161" i="14"/>
  <c r="D175" i="14"/>
  <c r="D70" i="32"/>
  <c r="E111" i="14"/>
  <c r="C158" i="14"/>
  <c r="O257" i="14"/>
  <c r="C187" i="14"/>
  <c r="O63" i="32"/>
  <c r="E146" i="14"/>
  <c r="O196" i="14"/>
  <c r="O78" i="32"/>
  <c r="O181" i="14"/>
  <c r="C147" i="14"/>
  <c r="D256" i="14"/>
  <c r="O245" i="14"/>
  <c r="O216" i="14"/>
  <c r="O160" i="14"/>
  <c r="C123" i="14"/>
  <c r="C216" i="14"/>
  <c r="O180" i="14"/>
  <c r="C112" i="14"/>
  <c r="O67" i="32"/>
  <c r="O200" i="14"/>
  <c r="D219" i="14"/>
  <c r="D178" i="14"/>
  <c r="D248" i="14"/>
  <c r="C238" i="14"/>
  <c r="O263" i="14"/>
  <c r="O220" i="14"/>
  <c r="C153" i="14"/>
  <c r="O145" i="14"/>
  <c r="D109" i="14"/>
  <c r="D64" i="32"/>
  <c r="E239" i="14"/>
  <c r="O70" i="32"/>
  <c r="E140" i="14"/>
  <c r="D215" i="14"/>
  <c r="C257" i="14"/>
  <c r="O227" i="14"/>
  <c r="O158" i="14"/>
  <c r="C139" i="14"/>
  <c r="D108" i="14"/>
  <c r="O171" i="14"/>
  <c r="D164" i="14"/>
  <c r="D111" i="14"/>
  <c r="D65" i="32"/>
  <c r="E77" i="32"/>
  <c r="O72" i="32"/>
  <c r="E262" i="14"/>
  <c r="O154" i="14"/>
  <c r="C206" i="14"/>
  <c r="E220" i="14"/>
  <c r="D217" i="14"/>
  <c r="C182" i="14"/>
  <c r="O260" i="14"/>
  <c r="C244" i="14"/>
  <c r="E81" i="32"/>
  <c r="D77" i="32"/>
  <c r="O259" i="14"/>
  <c r="C62" i="32"/>
  <c r="C188" i="14"/>
  <c r="C66" i="32"/>
  <c r="O215" i="14"/>
  <c r="C168" i="14"/>
  <c r="C149" i="14"/>
  <c r="C230" i="14"/>
  <c r="E80" i="32"/>
  <c r="C196" i="14"/>
  <c r="C177" i="14"/>
  <c r="C114" i="14"/>
  <c r="O144" i="14"/>
  <c r="E222" i="14"/>
  <c r="D206" i="14"/>
  <c r="O64" i="32"/>
  <c r="E133" i="14"/>
  <c r="D198" i="14"/>
  <c r="O246" i="14"/>
  <c r="C108" i="14"/>
  <c r="E117" i="14"/>
  <c r="D118" i="14"/>
  <c r="E194" i="14"/>
  <c r="O139" i="14"/>
  <c r="C192" i="14"/>
  <c r="C173" i="14"/>
  <c r="D233" i="14"/>
  <c r="D239" i="14"/>
  <c r="D158" i="14"/>
  <c r="C194" i="14"/>
  <c r="E167" i="14"/>
  <c r="D107" i="14"/>
  <c r="C81" i="32"/>
  <c r="D213" i="14"/>
  <c r="O261" i="14"/>
  <c r="E175" i="14"/>
  <c r="O136" i="14"/>
  <c r="O159" i="14"/>
  <c r="E112" i="14"/>
  <c r="D138" i="14"/>
  <c r="E187" i="14"/>
  <c r="C218" i="14"/>
  <c r="D76" i="32"/>
  <c r="E180" i="14"/>
  <c r="E185" i="14"/>
  <c r="O247" i="14"/>
  <c r="E252" i="14"/>
  <c r="E243" i="14"/>
  <c r="E251" i="14"/>
  <c r="D119" i="14"/>
  <c r="D80" i="32"/>
  <c r="D151" i="14"/>
  <c r="O226" i="14"/>
  <c r="O111" i="14"/>
  <c r="C154" i="14"/>
  <c r="C172" i="14"/>
  <c r="E186" i="14"/>
  <c r="D71" i="32"/>
  <c r="C107" i="14"/>
  <c r="O225" i="14"/>
  <c r="E118" i="14"/>
  <c r="E65" i="32"/>
  <c r="E151" i="14"/>
  <c r="O255" i="14"/>
  <c r="E143" i="14"/>
  <c r="O177" i="14"/>
  <c r="E61" i="32"/>
  <c r="O113" i="14"/>
  <c r="C235" i="14"/>
  <c r="C237" i="14"/>
  <c r="D183" i="14"/>
  <c r="C136" i="14"/>
  <c r="E184" i="14"/>
  <c r="D253" i="14"/>
  <c r="D191" i="14"/>
  <c r="E242" i="14"/>
  <c r="O124" i="14"/>
  <c r="E255" i="14"/>
  <c r="D137" i="14"/>
  <c r="D128" i="14"/>
  <c r="D110" i="14"/>
  <c r="C166" i="14"/>
  <c r="D241" i="14"/>
  <c r="O109" i="14"/>
  <c r="C64" i="32"/>
  <c r="E256" i="14"/>
  <c r="E121" i="14"/>
  <c r="O61" i="32"/>
  <c r="D122" i="14"/>
  <c r="E208" i="14"/>
  <c r="C131" i="14"/>
  <c r="D182" i="14"/>
  <c r="E193" i="14"/>
  <c r="D199" i="14"/>
  <c r="D196" i="14"/>
  <c r="C233" i="14"/>
  <c r="C134" i="14"/>
  <c r="D236" i="14"/>
  <c r="O250" i="14"/>
  <c r="O123" i="14"/>
  <c r="O258" i="14"/>
  <c r="C208" i="14"/>
  <c r="D232" i="14"/>
  <c r="E160" i="14"/>
  <c r="E168" i="14"/>
  <c r="C224" i="14"/>
  <c r="E154" i="14"/>
  <c r="C179" i="14"/>
  <c r="O192" i="14"/>
  <c r="D226" i="14"/>
  <c r="C140" i="14"/>
  <c r="C170" i="14"/>
  <c r="D156" i="14"/>
  <c r="D146" i="14"/>
  <c r="D223" i="14"/>
  <c r="C212" i="14"/>
  <c r="O252" i="14"/>
  <c r="E76" i="32"/>
  <c r="E70" i="32"/>
  <c r="C82" i="32"/>
  <c r="E196" i="14"/>
  <c r="O169" i="14"/>
  <c r="D218" i="14"/>
  <c r="O73" i="32"/>
  <c r="E253" i="14"/>
  <c r="E161" i="14"/>
  <c r="O122" i="14"/>
  <c r="E138" i="14"/>
  <c r="C156" i="14"/>
  <c r="D244" i="14"/>
  <c r="E258" i="14"/>
  <c r="D148" i="14"/>
  <c r="C119" i="14"/>
  <c r="E218" i="14"/>
  <c r="O244" i="14"/>
  <c r="E152" i="14"/>
  <c r="C190" i="14"/>
  <c r="C61" i="32"/>
  <c r="C259" i="14"/>
  <c r="D55" i="32"/>
  <c r="C169" i="14"/>
  <c r="D227" i="14"/>
  <c r="C115" i="14"/>
  <c r="D61" i="32"/>
  <c r="E240" i="14"/>
  <c r="C80" i="32"/>
  <c r="E125" i="14"/>
  <c r="O134" i="14"/>
  <c r="O207" i="14"/>
  <c r="O195" i="14"/>
  <c r="O116" i="14"/>
  <c r="C207" i="14"/>
  <c r="E249" i="14"/>
  <c r="C193" i="14"/>
  <c r="D166" i="14"/>
  <c r="D220" i="14"/>
  <c r="D170" i="14"/>
  <c r="D120" i="14"/>
  <c r="D149" i="14"/>
  <c r="E221" i="14"/>
  <c r="C205" i="14"/>
  <c r="O184" i="14"/>
  <c r="O167" i="14"/>
  <c r="E263" i="14"/>
  <c r="E166" i="14"/>
  <c r="D144" i="14"/>
  <c r="D186" i="14"/>
  <c r="D150" i="14"/>
  <c r="E64" i="32"/>
  <c r="E129" i="14"/>
  <c r="D126" i="14"/>
  <c r="E244" i="14"/>
  <c r="C256" i="14"/>
  <c r="O164" i="14"/>
  <c r="O65" i="32"/>
  <c r="C146" i="14"/>
  <c r="E162" i="14"/>
  <c r="E114" i="14"/>
  <c r="C75" i="32"/>
  <c r="D171" i="14"/>
  <c r="O256" i="14"/>
  <c r="D262" i="14"/>
  <c r="C183" i="14"/>
  <c r="C132" i="14"/>
  <c r="C236" i="14"/>
  <c r="D261" i="14"/>
  <c r="D73" i="32"/>
  <c r="O254" i="14"/>
  <c r="D157" i="14"/>
  <c r="D257" i="14"/>
  <c r="D54" i="32"/>
  <c r="C262" i="14"/>
  <c r="D56" i="32"/>
  <c r="E136" i="14"/>
  <c r="C83" i="32"/>
  <c r="D255" i="14"/>
  <c r="O76" i="32"/>
  <c r="O202" i="14"/>
  <c r="D250" i="14"/>
  <c r="C122" i="14"/>
  <c r="D197" i="14"/>
  <c r="C151" i="14"/>
  <c r="O114" i="14"/>
  <c r="D230" i="14"/>
  <c r="C214" i="14"/>
  <c r="O189" i="14"/>
  <c r="D155" i="14"/>
  <c r="E259" i="14"/>
  <c r="E229" i="14"/>
  <c r="E78" i="32"/>
  <c r="C175" i="14"/>
  <c r="E128" i="14"/>
  <c r="E245" i="14"/>
  <c r="O110" i="14"/>
  <c r="O166" i="14"/>
  <c r="D211" i="14"/>
  <c r="C200" i="14"/>
  <c r="O68" i="32"/>
  <c r="O201" i="14"/>
  <c r="D207" i="14"/>
  <c r="E157" i="14"/>
  <c r="E131" i="14"/>
  <c r="O209" i="14"/>
  <c r="C126" i="14"/>
  <c r="C113" i="14"/>
  <c r="D132" i="14"/>
  <c r="D63" i="32"/>
  <c r="D190" i="14"/>
  <c r="E216" i="14"/>
  <c r="C174" i="14"/>
  <c r="E204" i="14"/>
  <c r="D163" i="14"/>
  <c r="O176" i="14"/>
  <c r="C138" i="14"/>
  <c r="V50" i="10" l="1"/>
  <c r="V49" i="10"/>
  <c r="V48" i="10"/>
  <c r="V51" i="10"/>
  <c r="U51" i="10"/>
  <c r="S51" i="10"/>
  <c r="R51" i="10"/>
  <c r="U50" i="10"/>
  <c r="S50" i="10"/>
  <c r="R50" i="10"/>
  <c r="U49" i="10"/>
  <c r="S49" i="10"/>
  <c r="R49" i="10"/>
  <c r="E50" i="10"/>
  <c r="E49" i="10"/>
  <c r="E48" i="10"/>
  <c r="D50" i="10"/>
  <c r="D49" i="10"/>
  <c r="D48" i="10"/>
  <c r="U48" i="10"/>
  <c r="S48" i="10"/>
  <c r="R48" i="10"/>
  <c r="U47" i="10"/>
  <c r="S47" i="10"/>
  <c r="R47" i="10"/>
  <c r="U46" i="10"/>
  <c r="S46" i="10"/>
  <c r="R46" i="10"/>
  <c r="U45" i="10"/>
  <c r="S45" i="10"/>
  <c r="R45" i="10"/>
  <c r="U44" i="10"/>
  <c r="S44" i="10"/>
  <c r="R44" i="10"/>
  <c r="U43" i="10"/>
  <c r="S43" i="10"/>
  <c r="R43" i="10"/>
  <c r="U42" i="10"/>
  <c r="S42" i="10"/>
  <c r="R42" i="10"/>
  <c r="U41" i="10"/>
  <c r="S41" i="10"/>
  <c r="R41" i="10"/>
  <c r="U40" i="10"/>
  <c r="S40" i="10"/>
  <c r="R40" i="10"/>
  <c r="U39" i="10"/>
  <c r="S39" i="10"/>
  <c r="R39" i="10"/>
  <c r="U38" i="10"/>
  <c r="S38" i="10"/>
  <c r="R38" i="10"/>
  <c r="U37" i="10"/>
  <c r="S37" i="10"/>
  <c r="R37" i="10"/>
  <c r="U36" i="10"/>
  <c r="S36" i="10"/>
  <c r="R36" i="10"/>
  <c r="U35" i="10"/>
  <c r="S35" i="10"/>
  <c r="R35" i="10"/>
  <c r="U34" i="10"/>
  <c r="S34" i="10"/>
  <c r="R34" i="10"/>
  <c r="R33" i="10"/>
  <c r="S33" i="10"/>
  <c r="U33" i="10"/>
  <c r="E23" i="10"/>
  <c r="E22" i="10"/>
  <c r="U21" i="10"/>
  <c r="R21" i="10"/>
  <c r="Q21" i="10"/>
  <c r="U20" i="10"/>
  <c r="R20" i="10"/>
  <c r="Q20" i="10"/>
  <c r="U19" i="10"/>
  <c r="R19" i="10"/>
  <c r="Q19" i="10"/>
  <c r="U18" i="10"/>
  <c r="R18" i="10"/>
  <c r="Q18" i="10"/>
  <c r="U17" i="10"/>
  <c r="R17" i="10"/>
  <c r="Q17" i="10"/>
  <c r="U16" i="10"/>
  <c r="R16" i="10"/>
  <c r="Q16" i="10"/>
  <c r="U15" i="10"/>
  <c r="R15" i="10"/>
  <c r="Q15" i="10"/>
  <c r="U14" i="10"/>
  <c r="R14" i="10"/>
  <c r="Q14" i="10"/>
  <c r="U13" i="10"/>
  <c r="R13" i="10"/>
  <c r="Q13" i="10"/>
  <c r="U12" i="10"/>
  <c r="R12" i="10"/>
  <c r="Q12" i="10"/>
  <c r="E21" i="10"/>
  <c r="E20" i="10"/>
  <c r="E19" i="10"/>
  <c r="E18" i="10"/>
  <c r="E17" i="10"/>
  <c r="E16" i="10"/>
  <c r="E15" i="10"/>
  <c r="E14" i="10"/>
  <c r="E13" i="10"/>
  <c r="E12" i="10"/>
  <c r="V44" i="4"/>
  <c r="U44" i="4"/>
  <c r="V43" i="4"/>
  <c r="U43" i="4"/>
  <c r="V42" i="4"/>
  <c r="U42" i="4"/>
  <c r="V41" i="4"/>
  <c r="U41" i="4"/>
  <c r="V40" i="4"/>
  <c r="U40" i="4"/>
  <c r="V39" i="4"/>
  <c r="U39" i="4"/>
  <c r="V38" i="4"/>
  <c r="U38" i="4"/>
  <c r="V37" i="4"/>
  <c r="U37" i="4"/>
  <c r="V36" i="4"/>
  <c r="U36" i="4"/>
  <c r="V35" i="4"/>
  <c r="U35" i="4"/>
  <c r="V34" i="4"/>
  <c r="U34" i="4"/>
  <c r="V33" i="4"/>
  <c r="U33" i="4"/>
  <c r="V32" i="4"/>
  <c r="U32" i="4"/>
  <c r="V31" i="4"/>
  <c r="U31" i="4"/>
  <c r="V30" i="4"/>
  <c r="U30" i="4"/>
  <c r="V29" i="4"/>
  <c r="U29" i="4"/>
  <c r="R21" i="43" l="1"/>
  <c r="R22" i="43"/>
  <c r="R23" i="43"/>
  <c r="R24" i="43"/>
  <c r="R25" i="43"/>
  <c r="R20" i="43"/>
  <c r="S21" i="43"/>
  <c r="S22" i="43"/>
  <c r="S23" i="43"/>
  <c r="S24" i="43"/>
  <c r="S25" i="43"/>
  <c r="S20" i="43"/>
  <c r="E21" i="43"/>
  <c r="E22" i="43"/>
  <c r="E23" i="43"/>
  <c r="E24" i="43"/>
  <c r="E25" i="43"/>
  <c r="E26" i="43"/>
  <c r="E20" i="43"/>
  <c r="D25" i="43"/>
  <c r="D26" i="43"/>
  <c r="D21" i="43"/>
  <c r="D22" i="43"/>
  <c r="D23" i="43"/>
  <c r="D24" i="43"/>
  <c r="D20" i="43"/>
  <c r="E8" i="43"/>
  <c r="E9" i="43"/>
  <c r="E10" i="43"/>
  <c r="E11" i="43"/>
  <c r="E12" i="43"/>
  <c r="E7" i="43"/>
  <c r="E28" i="7"/>
  <c r="E29" i="7"/>
  <c r="E30" i="7"/>
  <c r="E31" i="7"/>
  <c r="E32" i="7"/>
  <c r="E33" i="7"/>
  <c r="E27" i="7"/>
  <c r="E26" i="7"/>
  <c r="E9" i="12" l="1"/>
  <c r="E8" i="12"/>
  <c r="E14" i="12" l="1"/>
  <c r="B14" i="12" s="1"/>
  <c r="E13" i="12"/>
  <c r="B13" i="12" s="1"/>
  <c r="E15" i="12"/>
  <c r="E16" i="12"/>
  <c r="E12" i="12"/>
  <c r="B12" i="12" s="1"/>
  <c r="E11" i="12"/>
  <c r="B11" i="12" s="1"/>
  <c r="D23" i="53" l="1"/>
  <c r="B29" i="53"/>
  <c r="B28" i="53"/>
  <c r="B27" i="53"/>
  <c r="B26" i="53"/>
  <c r="B25" i="53"/>
  <c r="B24" i="53"/>
  <c r="B23" i="53"/>
  <c r="O22" i="44" l="1"/>
  <c r="P22" i="44"/>
  <c r="U22" i="44"/>
  <c r="V22" i="44"/>
  <c r="O23" i="44"/>
  <c r="P23" i="44"/>
  <c r="U23" i="44"/>
  <c r="V23" i="44"/>
  <c r="O24" i="44"/>
  <c r="P24" i="44"/>
  <c r="U24" i="44"/>
  <c r="V24" i="44"/>
  <c r="O25" i="44"/>
  <c r="P25" i="44"/>
  <c r="U25" i="44"/>
  <c r="V25" i="44"/>
  <c r="N9" i="44"/>
  <c r="O9" i="44"/>
  <c r="P9" i="44"/>
  <c r="Q9" i="44"/>
  <c r="R9" i="44"/>
  <c r="S9" i="44"/>
  <c r="T9" i="44"/>
  <c r="U9" i="44"/>
  <c r="V9" i="44"/>
  <c r="N10" i="44"/>
  <c r="O10" i="44"/>
  <c r="P10" i="44"/>
  <c r="Q10" i="44"/>
  <c r="R10" i="44"/>
  <c r="S10" i="44"/>
  <c r="T10" i="44"/>
  <c r="U10" i="44"/>
  <c r="V10" i="44"/>
  <c r="N11" i="44"/>
  <c r="O11" i="44"/>
  <c r="P11" i="44"/>
  <c r="Q11" i="44"/>
  <c r="R11" i="44"/>
  <c r="S11" i="44"/>
  <c r="T11" i="44"/>
  <c r="U11" i="44"/>
  <c r="V11" i="44"/>
  <c r="N12" i="44"/>
  <c r="O12" i="44"/>
  <c r="P12" i="44"/>
  <c r="Q12" i="44"/>
  <c r="R12" i="44"/>
  <c r="S12" i="44"/>
  <c r="T12" i="44"/>
  <c r="U12" i="44"/>
  <c r="V12" i="44"/>
  <c r="S8" i="44"/>
  <c r="R8" i="44"/>
  <c r="Q8" i="44"/>
  <c r="P8" i="44"/>
  <c r="O8" i="44"/>
  <c r="N8" i="44"/>
  <c r="N7" i="44"/>
  <c r="O7" i="44"/>
  <c r="P7" i="44"/>
  <c r="Q7" i="44"/>
  <c r="R7" i="44"/>
  <c r="S7" i="44"/>
  <c r="T7" i="44"/>
  <c r="E22" i="58"/>
  <c r="D22" i="58"/>
  <c r="B22" i="58"/>
  <c r="E21" i="58"/>
  <c r="D21" i="58"/>
  <c r="E20" i="58"/>
  <c r="D20" i="58"/>
  <c r="E19" i="58"/>
  <c r="D19" i="58"/>
  <c r="E18" i="58"/>
  <c r="D18" i="58"/>
  <c r="C18" i="58"/>
  <c r="B11" i="58"/>
  <c r="B7" i="58"/>
  <c r="E22" i="57"/>
  <c r="D22" i="57"/>
  <c r="B22" i="57"/>
  <c r="E21" i="57"/>
  <c r="D21" i="57"/>
  <c r="E20" i="57"/>
  <c r="D20" i="57"/>
  <c r="E19" i="57"/>
  <c r="D19" i="57"/>
  <c r="E18" i="57"/>
  <c r="D18" i="57"/>
  <c r="C18" i="57"/>
  <c r="B11" i="57"/>
  <c r="B7" i="57"/>
  <c r="E22" i="55"/>
  <c r="D22" i="55"/>
  <c r="C22" i="55"/>
  <c r="B22" i="55"/>
  <c r="E21" i="55"/>
  <c r="D21" i="55"/>
  <c r="C21" i="55"/>
  <c r="B21" i="55"/>
  <c r="E20" i="55"/>
  <c r="D20" i="55"/>
  <c r="C20" i="55"/>
  <c r="B20" i="55"/>
  <c r="E19" i="55"/>
  <c r="D19" i="55"/>
  <c r="C19" i="55"/>
  <c r="B19" i="55" s="1"/>
  <c r="E18" i="55"/>
  <c r="D18" i="55"/>
  <c r="C18" i="55"/>
  <c r="E11" i="55"/>
  <c r="B11" i="55"/>
  <c r="E10" i="55"/>
  <c r="B10" i="55"/>
  <c r="E9" i="55"/>
  <c r="B9" i="55"/>
  <c r="E8" i="55"/>
  <c r="B8" i="55" s="1"/>
  <c r="E7" i="55"/>
  <c r="B7" i="55" s="1"/>
  <c r="E22" i="54"/>
  <c r="D22" i="54"/>
  <c r="C22" i="54"/>
  <c r="B22" i="54"/>
  <c r="E21" i="54"/>
  <c r="D21" i="54"/>
  <c r="C21" i="54"/>
  <c r="B21" i="54"/>
  <c r="E20" i="54"/>
  <c r="D20" i="54"/>
  <c r="C20" i="54"/>
  <c r="B20" i="54" s="1"/>
  <c r="E19" i="54"/>
  <c r="D19" i="54"/>
  <c r="C19" i="54"/>
  <c r="B19" i="54" s="1"/>
  <c r="E18" i="54"/>
  <c r="D18" i="54"/>
  <c r="C18" i="54"/>
  <c r="E11" i="54"/>
  <c r="B11" i="54"/>
  <c r="E10" i="54"/>
  <c r="B10" i="54"/>
  <c r="E9" i="54"/>
  <c r="B9" i="54" s="1"/>
  <c r="E8" i="54"/>
  <c r="B8" i="54" s="1"/>
  <c r="E7" i="54"/>
  <c r="B7" i="54" s="1"/>
  <c r="E13" i="53"/>
  <c r="B13" i="53"/>
  <c r="E12" i="53"/>
  <c r="B12" i="53"/>
  <c r="E11" i="53"/>
  <c r="B11" i="53"/>
  <c r="E10" i="53"/>
  <c r="B10" i="53"/>
  <c r="E9" i="53"/>
  <c r="B9" i="53"/>
  <c r="E8" i="53"/>
  <c r="B8" i="53"/>
  <c r="E7" i="53"/>
  <c r="B7" i="53" s="1"/>
  <c r="V22" i="52"/>
  <c r="U22" i="52"/>
  <c r="P22" i="52"/>
  <c r="O22" i="52"/>
  <c r="E22" i="52"/>
  <c r="D22" i="52"/>
  <c r="C22" i="52"/>
  <c r="B22" i="52"/>
  <c r="V21" i="52"/>
  <c r="U21" i="52"/>
  <c r="P21" i="52"/>
  <c r="O21" i="52"/>
  <c r="E21" i="52"/>
  <c r="D21" i="52"/>
  <c r="C21" i="52"/>
  <c r="B21" i="52"/>
  <c r="V20" i="52"/>
  <c r="U20" i="52"/>
  <c r="P20" i="52"/>
  <c r="O20" i="52"/>
  <c r="E20" i="52"/>
  <c r="D20" i="52"/>
  <c r="C20" i="52"/>
  <c r="B20" i="52" s="1"/>
  <c r="V19" i="52"/>
  <c r="U19" i="52"/>
  <c r="P19" i="52"/>
  <c r="O19" i="52"/>
  <c r="E19" i="52"/>
  <c r="D19" i="52"/>
  <c r="C19" i="52"/>
  <c r="V18" i="52"/>
  <c r="U18" i="52"/>
  <c r="P18" i="52"/>
  <c r="O18" i="52"/>
  <c r="E18" i="52"/>
  <c r="D18" i="52"/>
  <c r="C18" i="52"/>
  <c r="V11" i="52"/>
  <c r="U11" i="52"/>
  <c r="T11" i="52"/>
  <c r="S11" i="52"/>
  <c r="R11" i="52"/>
  <c r="Q11" i="52"/>
  <c r="P11" i="52"/>
  <c r="O11" i="52"/>
  <c r="N11" i="52"/>
  <c r="M11" i="52"/>
  <c r="L11" i="52"/>
  <c r="K11" i="52"/>
  <c r="E11" i="52"/>
  <c r="B11" i="52"/>
  <c r="V10" i="52"/>
  <c r="U10" i="52"/>
  <c r="T10" i="52"/>
  <c r="S10" i="52"/>
  <c r="R10" i="52"/>
  <c r="Q10" i="52"/>
  <c r="P10" i="52"/>
  <c r="N10" i="52"/>
  <c r="M10" i="52"/>
  <c r="L10" i="52"/>
  <c r="K10" i="52"/>
  <c r="E10" i="52"/>
  <c r="B10" i="52"/>
  <c r="V9" i="52"/>
  <c r="U9" i="52"/>
  <c r="T9" i="52"/>
  <c r="S9" i="52"/>
  <c r="R9" i="52"/>
  <c r="Q9" i="52"/>
  <c r="P9" i="52"/>
  <c r="E9" i="52"/>
  <c r="B9" i="52"/>
  <c r="V8" i="52"/>
  <c r="U8" i="52"/>
  <c r="T8" i="52"/>
  <c r="S8" i="52"/>
  <c r="R8" i="52"/>
  <c r="Q8" i="52"/>
  <c r="P8" i="52"/>
  <c r="E8" i="52"/>
  <c r="B8" i="52" s="1"/>
  <c r="V7" i="52"/>
  <c r="U7" i="52"/>
  <c r="T7" i="52"/>
  <c r="S7" i="52"/>
  <c r="R7" i="52"/>
  <c r="Q7" i="52"/>
  <c r="P7" i="52"/>
  <c r="E7" i="52"/>
  <c r="B7" i="52" s="1"/>
  <c r="C35" i="51"/>
  <c r="C34" i="51"/>
  <c r="C33" i="51"/>
  <c r="C32" i="51"/>
  <c r="C30" i="51"/>
  <c r="C29" i="51"/>
  <c r="C28" i="51"/>
  <c r="C27" i="51"/>
  <c r="C26" i="51"/>
  <c r="C31" i="51"/>
  <c r="D35" i="51"/>
  <c r="D34" i="51"/>
  <c r="D33" i="51"/>
  <c r="D32" i="51"/>
  <c r="D31" i="51"/>
  <c r="D30" i="51"/>
  <c r="D29" i="51"/>
  <c r="D28" i="51"/>
  <c r="D27" i="51"/>
  <c r="D26" i="51"/>
  <c r="U60" i="4"/>
  <c r="V60" i="4"/>
  <c r="U61" i="4"/>
  <c r="V61" i="4"/>
  <c r="U62" i="4"/>
  <c r="V62" i="4"/>
  <c r="U63" i="4"/>
  <c r="V63" i="4"/>
  <c r="U64" i="4"/>
  <c r="V64" i="4"/>
  <c r="U65" i="4"/>
  <c r="V65" i="4"/>
  <c r="U66" i="4"/>
  <c r="V66" i="4"/>
  <c r="U67" i="4"/>
  <c r="V67" i="4"/>
  <c r="U68" i="4"/>
  <c r="V68" i="4"/>
  <c r="U69" i="4"/>
  <c r="V69" i="4"/>
  <c r="U70" i="4"/>
  <c r="V70" i="4"/>
  <c r="U71" i="4"/>
  <c r="V71" i="4"/>
  <c r="U72" i="4"/>
  <c r="V72" i="4"/>
  <c r="U73" i="4"/>
  <c r="V73" i="4"/>
  <c r="U74" i="4"/>
  <c r="V74" i="4"/>
  <c r="U75" i="4"/>
  <c r="V75" i="4"/>
  <c r="U76" i="4"/>
  <c r="V76" i="4"/>
  <c r="U77" i="4"/>
  <c r="V77" i="4"/>
  <c r="U78" i="4"/>
  <c r="V78" i="4"/>
  <c r="U79" i="4"/>
  <c r="V79" i="4"/>
  <c r="U80" i="4"/>
  <c r="V80" i="4"/>
  <c r="U81" i="4"/>
  <c r="V81" i="4"/>
  <c r="U82" i="4"/>
  <c r="V82" i="4"/>
  <c r="U83" i="4"/>
  <c r="V83" i="4"/>
  <c r="U84" i="4"/>
  <c r="V84" i="4"/>
  <c r="U85" i="4"/>
  <c r="V85" i="4"/>
  <c r="U86" i="4"/>
  <c r="V86" i="4"/>
  <c r="U87" i="4"/>
  <c r="V87" i="4"/>
  <c r="U88" i="4"/>
  <c r="V88" i="4"/>
  <c r="U89" i="4"/>
  <c r="V89" i="4"/>
  <c r="U90" i="4"/>
  <c r="V90" i="4"/>
  <c r="U91" i="4"/>
  <c r="V91" i="4"/>
  <c r="U92" i="4"/>
  <c r="V92" i="4"/>
  <c r="U20" i="4"/>
  <c r="V20" i="4"/>
  <c r="U21" i="4"/>
  <c r="V21" i="4"/>
  <c r="U22" i="4"/>
  <c r="V22" i="4"/>
  <c r="U23" i="4"/>
  <c r="V23" i="4"/>
  <c r="U24" i="4"/>
  <c r="V24" i="4"/>
  <c r="U25" i="4"/>
  <c r="V25" i="4"/>
  <c r="U26" i="4"/>
  <c r="V26" i="4"/>
  <c r="U27" i="4"/>
  <c r="V27" i="4"/>
  <c r="U28" i="4"/>
  <c r="V28" i="4"/>
  <c r="U45" i="4"/>
  <c r="V45" i="4"/>
  <c r="U46" i="4"/>
  <c r="V46" i="4"/>
  <c r="U47" i="4"/>
  <c r="V47" i="4"/>
  <c r="U48" i="4"/>
  <c r="V48" i="4"/>
  <c r="S50" i="4"/>
  <c r="T50" i="4"/>
  <c r="V21" i="51"/>
  <c r="U21" i="51"/>
  <c r="T21" i="51"/>
  <c r="S21" i="51"/>
  <c r="R21" i="51"/>
  <c r="B21" i="51"/>
  <c r="B14" i="51"/>
  <c r="B13" i="51"/>
  <c r="B12" i="51"/>
  <c r="B11" i="51"/>
  <c r="B10" i="51"/>
  <c r="B9" i="51"/>
  <c r="B8" i="51"/>
  <c r="B7" i="51"/>
  <c r="B75" i="51"/>
  <c r="B29" i="51"/>
  <c r="B52" i="51"/>
  <c r="B50" i="51"/>
  <c r="B38" i="51"/>
  <c r="B27" i="51"/>
  <c r="O81" i="51"/>
  <c r="B72" i="51"/>
  <c r="B34" i="51"/>
  <c r="B30" i="57"/>
  <c r="B51" i="51"/>
  <c r="B30" i="58"/>
  <c r="B44" i="51"/>
  <c r="B31" i="51"/>
  <c r="B45" i="51"/>
  <c r="B36" i="51"/>
  <c r="B73" i="51"/>
  <c r="B78" i="51"/>
  <c r="B35" i="51"/>
  <c r="B28" i="51"/>
  <c r="B54" i="51"/>
  <c r="B31" i="58"/>
  <c r="B30" i="51"/>
  <c r="B76" i="51"/>
  <c r="B39" i="51"/>
  <c r="B31" i="57"/>
  <c r="B74" i="51"/>
  <c r="B81" i="51"/>
  <c r="B69" i="51"/>
  <c r="B80" i="51"/>
  <c r="B53" i="51"/>
  <c r="B71" i="51"/>
  <c r="B47" i="51"/>
  <c r="B70" i="51"/>
  <c r="B77" i="51"/>
  <c r="B48" i="51"/>
  <c r="B29" i="58"/>
  <c r="B49" i="51"/>
  <c r="B43" i="51"/>
  <c r="B26" i="51"/>
  <c r="B42" i="51"/>
  <c r="B40" i="51"/>
  <c r="B46" i="51"/>
  <c r="B32" i="51"/>
  <c r="B37" i="51"/>
  <c r="B29" i="57"/>
  <c r="B33" i="51"/>
  <c r="B55" i="51"/>
  <c r="B41" i="51"/>
  <c r="B79" i="51"/>
  <c r="E81" i="51"/>
  <c r="B18" i="52" l="1"/>
  <c r="B18" i="57"/>
  <c r="B18" i="54"/>
  <c r="B18" i="55"/>
  <c r="B19" i="52"/>
  <c r="B18" i="58"/>
  <c r="P17" i="50"/>
  <c r="P16" i="50"/>
  <c r="P15" i="50"/>
  <c r="P14" i="50"/>
  <c r="P13" i="50"/>
  <c r="P12" i="50"/>
  <c r="P11" i="50"/>
  <c r="P10" i="50"/>
  <c r="P9" i="50"/>
  <c r="P8" i="50"/>
  <c r="P7" i="50"/>
  <c r="O7" i="50"/>
  <c r="T7" i="50"/>
  <c r="U7" i="50"/>
  <c r="V7" i="50"/>
  <c r="O8" i="50"/>
  <c r="T8" i="50"/>
  <c r="U8" i="50"/>
  <c r="V8" i="50"/>
  <c r="O9" i="50"/>
  <c r="T9" i="50"/>
  <c r="U9" i="50"/>
  <c r="V9" i="50"/>
  <c r="O10" i="50"/>
  <c r="T10" i="50"/>
  <c r="U10" i="50"/>
  <c r="V10" i="50"/>
  <c r="O11" i="50"/>
  <c r="T11" i="50"/>
  <c r="U11" i="50"/>
  <c r="V11" i="50"/>
  <c r="O12" i="50"/>
  <c r="T12" i="50"/>
  <c r="U12" i="50"/>
  <c r="V12" i="50"/>
  <c r="O13" i="50"/>
  <c r="T13" i="50"/>
  <c r="U13" i="50"/>
  <c r="V13" i="50"/>
  <c r="O14" i="50"/>
  <c r="T14" i="50"/>
  <c r="U14" i="50"/>
  <c r="V14" i="50"/>
  <c r="O15" i="50"/>
  <c r="T15" i="50"/>
  <c r="U15" i="50"/>
  <c r="V15" i="50"/>
  <c r="O16" i="50"/>
  <c r="T16" i="50"/>
  <c r="U16" i="50"/>
  <c r="V16" i="50"/>
  <c r="O17" i="50"/>
  <c r="T17" i="50"/>
  <c r="U17" i="50"/>
  <c r="V17" i="50"/>
  <c r="V48" i="50"/>
  <c r="U48" i="50"/>
  <c r="P48" i="50"/>
  <c r="O48" i="50"/>
  <c r="E48" i="50"/>
  <c r="D48" i="50"/>
  <c r="C48" i="50"/>
  <c r="V47" i="50"/>
  <c r="U47" i="50"/>
  <c r="P47" i="50"/>
  <c r="O47" i="50"/>
  <c r="E47" i="50"/>
  <c r="D47" i="50"/>
  <c r="C47" i="50"/>
  <c r="V46" i="50"/>
  <c r="U46" i="50"/>
  <c r="P46" i="50"/>
  <c r="O46" i="50"/>
  <c r="E46" i="50"/>
  <c r="D46" i="50"/>
  <c r="C46" i="50"/>
  <c r="V45" i="50"/>
  <c r="U45" i="50"/>
  <c r="P45" i="50"/>
  <c r="O45" i="50"/>
  <c r="E45" i="50"/>
  <c r="D45" i="50"/>
  <c r="C45" i="50"/>
  <c r="V44" i="50"/>
  <c r="U44" i="50"/>
  <c r="P44" i="50"/>
  <c r="O44" i="50"/>
  <c r="E44" i="50"/>
  <c r="D44" i="50"/>
  <c r="C44" i="50"/>
  <c r="V43" i="50"/>
  <c r="U43" i="50"/>
  <c r="P43" i="50"/>
  <c r="O43" i="50"/>
  <c r="E43" i="50"/>
  <c r="D43" i="50"/>
  <c r="C43" i="50"/>
  <c r="V42" i="50"/>
  <c r="U42" i="50"/>
  <c r="P42" i="50"/>
  <c r="O42" i="50"/>
  <c r="E42" i="50"/>
  <c r="D42" i="50"/>
  <c r="C42" i="50"/>
  <c r="V41" i="50"/>
  <c r="U41" i="50"/>
  <c r="P41" i="50"/>
  <c r="O41" i="50"/>
  <c r="E41" i="50"/>
  <c r="D41" i="50"/>
  <c r="C41" i="50"/>
  <c r="V40" i="50"/>
  <c r="U40" i="50"/>
  <c r="P40" i="50"/>
  <c r="O40" i="50"/>
  <c r="E40" i="50"/>
  <c r="D40" i="50"/>
  <c r="C40" i="50"/>
  <c r="V39" i="50"/>
  <c r="U39" i="50"/>
  <c r="P39" i="50"/>
  <c r="O39" i="50"/>
  <c r="E39" i="50"/>
  <c r="D39" i="50"/>
  <c r="C39" i="50"/>
  <c r="V38" i="50"/>
  <c r="U38" i="50"/>
  <c r="P38" i="50"/>
  <c r="O38" i="50"/>
  <c r="E38" i="50"/>
  <c r="D38" i="50"/>
  <c r="C38" i="50"/>
  <c r="V37" i="50"/>
  <c r="U37" i="50"/>
  <c r="P37" i="50"/>
  <c r="O37" i="50"/>
  <c r="E37" i="50"/>
  <c r="D37" i="50"/>
  <c r="C37" i="50"/>
  <c r="V36" i="50"/>
  <c r="U36" i="50"/>
  <c r="P36" i="50"/>
  <c r="O36" i="50"/>
  <c r="E36" i="50"/>
  <c r="D36" i="50"/>
  <c r="C36" i="50"/>
  <c r="V35" i="50"/>
  <c r="U35" i="50"/>
  <c r="P35" i="50"/>
  <c r="O35" i="50"/>
  <c r="E35" i="50"/>
  <c r="D35" i="50"/>
  <c r="C35" i="50"/>
  <c r="V34" i="50"/>
  <c r="U34" i="50"/>
  <c r="P34" i="50"/>
  <c r="O34" i="50"/>
  <c r="E34" i="50"/>
  <c r="D34" i="50"/>
  <c r="C34" i="50"/>
  <c r="V33" i="50"/>
  <c r="U33" i="50"/>
  <c r="P33" i="50"/>
  <c r="O33" i="50"/>
  <c r="E33" i="50"/>
  <c r="D33" i="50"/>
  <c r="C33" i="50"/>
  <c r="V32" i="50"/>
  <c r="U32" i="50"/>
  <c r="P32" i="50"/>
  <c r="O32" i="50"/>
  <c r="E32" i="50"/>
  <c r="D32" i="50"/>
  <c r="C32" i="50"/>
  <c r="V31" i="50"/>
  <c r="U31" i="50"/>
  <c r="P31" i="50"/>
  <c r="O31" i="50"/>
  <c r="E31" i="50"/>
  <c r="D31" i="50"/>
  <c r="C31" i="50"/>
  <c r="V24" i="50"/>
  <c r="U24" i="50"/>
  <c r="T24" i="50"/>
  <c r="S24" i="50"/>
  <c r="R24" i="50"/>
  <c r="Q24" i="50"/>
  <c r="O24" i="50"/>
  <c r="N24" i="50"/>
  <c r="M24" i="50"/>
  <c r="L24" i="50"/>
  <c r="V23" i="50"/>
  <c r="U23" i="50"/>
  <c r="T23" i="50"/>
  <c r="S23" i="50"/>
  <c r="R23" i="50"/>
  <c r="Q23" i="50"/>
  <c r="O23" i="50"/>
  <c r="N23" i="50"/>
  <c r="M23" i="50"/>
  <c r="L23" i="50"/>
  <c r="E23" i="50"/>
  <c r="V22" i="50"/>
  <c r="U22" i="50"/>
  <c r="T22" i="50"/>
  <c r="S22" i="50"/>
  <c r="R22" i="50"/>
  <c r="Q22" i="50"/>
  <c r="O22" i="50"/>
  <c r="N22" i="50"/>
  <c r="M22" i="50"/>
  <c r="L22" i="50"/>
  <c r="E22" i="50"/>
  <c r="V21" i="50"/>
  <c r="U21" i="50"/>
  <c r="T21" i="50"/>
  <c r="S21" i="50"/>
  <c r="R21" i="50"/>
  <c r="Q21" i="50"/>
  <c r="O21" i="50"/>
  <c r="N21" i="50"/>
  <c r="M21" i="50"/>
  <c r="L21" i="50"/>
  <c r="E21" i="50"/>
  <c r="V20" i="50"/>
  <c r="U20" i="50"/>
  <c r="T20" i="50"/>
  <c r="S20" i="50"/>
  <c r="R20" i="50"/>
  <c r="Q20" i="50"/>
  <c r="O20" i="50"/>
  <c r="N20" i="50"/>
  <c r="M20" i="50"/>
  <c r="L20" i="50"/>
  <c r="E20" i="50"/>
  <c r="V19" i="50"/>
  <c r="U19" i="50"/>
  <c r="T19" i="50"/>
  <c r="S19" i="50"/>
  <c r="R19" i="50"/>
  <c r="Q19" i="50"/>
  <c r="O19" i="50"/>
  <c r="N19" i="50"/>
  <c r="M19" i="50"/>
  <c r="L19" i="50"/>
  <c r="E19" i="50"/>
  <c r="V18" i="50"/>
  <c r="U18" i="50"/>
  <c r="T18" i="50"/>
  <c r="S18" i="50"/>
  <c r="R18" i="50"/>
  <c r="Q18" i="50"/>
  <c r="O18" i="50"/>
  <c r="N18" i="50"/>
  <c r="M18" i="50"/>
  <c r="L18" i="50"/>
  <c r="E18" i="50"/>
  <c r="E17" i="50"/>
  <c r="E16" i="50"/>
  <c r="E15" i="50"/>
  <c r="E14" i="50"/>
  <c r="E13" i="50"/>
  <c r="E12" i="50"/>
  <c r="E11" i="50"/>
  <c r="B11" i="50" s="1"/>
  <c r="E10" i="50"/>
  <c r="E9" i="50"/>
  <c r="E8" i="50"/>
  <c r="B8" i="50" s="1"/>
  <c r="E7" i="50"/>
  <c r="B7" i="50" s="1"/>
  <c r="B13" i="50"/>
  <c r="B12" i="50"/>
  <c r="B10" i="50"/>
  <c r="B9" i="50"/>
  <c r="C18" i="17"/>
  <c r="D18" i="17"/>
  <c r="V7" i="17"/>
  <c r="U7" i="17"/>
  <c r="T7" i="17"/>
  <c r="S7" i="17"/>
  <c r="R7" i="17"/>
  <c r="Q7" i="17"/>
  <c r="P7" i="17"/>
  <c r="V18" i="17"/>
  <c r="U18" i="17"/>
  <c r="P18" i="17"/>
  <c r="U11" i="10"/>
  <c r="R11" i="10"/>
  <c r="Q11" i="10"/>
  <c r="U10" i="10"/>
  <c r="R10" i="10"/>
  <c r="Q10" i="10"/>
  <c r="U9" i="10"/>
  <c r="R9" i="10"/>
  <c r="Q9" i="10"/>
  <c r="U8" i="10"/>
  <c r="R8" i="10"/>
  <c r="Q8" i="10"/>
  <c r="U7" i="10"/>
  <c r="R7" i="10"/>
  <c r="Q7" i="10"/>
  <c r="C53" i="50"/>
  <c r="D60" i="50"/>
  <c r="B57" i="51"/>
  <c r="E64" i="50"/>
  <c r="B61" i="51"/>
  <c r="D63" i="50"/>
  <c r="E63" i="50"/>
  <c r="B65" i="51"/>
  <c r="D58" i="50"/>
  <c r="E27" i="17"/>
  <c r="E56" i="50"/>
  <c r="C61" i="50"/>
  <c r="B56" i="51"/>
  <c r="D56" i="50"/>
  <c r="E58" i="50"/>
  <c r="O53" i="50"/>
  <c r="D61" i="50"/>
  <c r="D55" i="50"/>
  <c r="O65" i="50"/>
  <c r="C57" i="50"/>
  <c r="O62" i="50"/>
  <c r="D59" i="50"/>
  <c r="C63" i="50"/>
  <c r="C62" i="50"/>
  <c r="D54" i="50"/>
  <c r="E55" i="50"/>
  <c r="O60" i="50"/>
  <c r="O55" i="50"/>
  <c r="B67" i="51"/>
  <c r="O61" i="50"/>
  <c r="O64" i="50"/>
  <c r="E57" i="50"/>
  <c r="B68" i="51"/>
  <c r="B66" i="51"/>
  <c r="D53" i="50"/>
  <c r="B60" i="51"/>
  <c r="O56" i="50"/>
  <c r="C55" i="50"/>
  <c r="C60" i="50"/>
  <c r="C65" i="50"/>
  <c r="O59" i="50"/>
  <c r="B62" i="51"/>
  <c r="O54" i="50"/>
  <c r="B59" i="51"/>
  <c r="D64" i="50"/>
  <c r="C64" i="50"/>
  <c r="B63" i="51"/>
  <c r="E60" i="50"/>
  <c r="E59" i="50"/>
  <c r="C56" i="50"/>
  <c r="B58" i="51"/>
  <c r="D62" i="50"/>
  <c r="E54" i="50"/>
  <c r="O57" i="50"/>
  <c r="C59" i="50"/>
  <c r="C58" i="50"/>
  <c r="D65" i="50"/>
  <c r="E65" i="50"/>
  <c r="E61" i="50"/>
  <c r="E62" i="50"/>
  <c r="C54" i="50"/>
  <c r="E53" i="50"/>
  <c r="D57" i="50"/>
  <c r="E28" i="17"/>
  <c r="O63" i="50"/>
  <c r="B64" i="51"/>
  <c r="O58" i="50"/>
  <c r="B45" i="20" l="1"/>
  <c r="B46" i="20"/>
  <c r="B47" i="20"/>
  <c r="B48" i="20"/>
  <c r="B49" i="20"/>
  <c r="B50" i="20"/>
  <c r="B64" i="49"/>
  <c r="B65" i="49"/>
  <c r="B66" i="49"/>
  <c r="B67" i="49"/>
  <c r="B68" i="49"/>
  <c r="B63" i="49"/>
  <c r="B48" i="49"/>
  <c r="B56" i="49" l="1"/>
  <c r="B46" i="49"/>
  <c r="B45" i="49"/>
  <c r="V41" i="49"/>
  <c r="U41" i="49"/>
  <c r="T41" i="49"/>
  <c r="P41" i="49"/>
  <c r="O41" i="49"/>
  <c r="E41" i="49"/>
  <c r="D41" i="49"/>
  <c r="C41" i="49"/>
  <c r="B41" i="49"/>
  <c r="V40" i="49"/>
  <c r="U40" i="49"/>
  <c r="T40" i="49"/>
  <c r="P40" i="49"/>
  <c r="O40" i="49"/>
  <c r="E40" i="49"/>
  <c r="D40" i="49"/>
  <c r="C40" i="49"/>
  <c r="B40" i="49"/>
  <c r="V39" i="49"/>
  <c r="U39" i="49"/>
  <c r="T39" i="49"/>
  <c r="P39" i="49"/>
  <c r="O39" i="49"/>
  <c r="E39" i="49"/>
  <c r="D39" i="49"/>
  <c r="C39" i="49"/>
  <c r="B39" i="49"/>
  <c r="V38" i="49"/>
  <c r="U38" i="49"/>
  <c r="T38" i="49"/>
  <c r="P38" i="49"/>
  <c r="O38" i="49"/>
  <c r="E38" i="49"/>
  <c r="D38" i="49"/>
  <c r="C38" i="49"/>
  <c r="B38" i="49"/>
  <c r="V31" i="49"/>
  <c r="U31" i="49"/>
  <c r="T31" i="49"/>
  <c r="V30" i="49"/>
  <c r="U30" i="49"/>
  <c r="T30" i="49"/>
  <c r="V29" i="49"/>
  <c r="U29" i="49"/>
  <c r="T29" i="49"/>
  <c r="V22" i="49"/>
  <c r="U22" i="49"/>
  <c r="T22" i="49"/>
  <c r="S22" i="49"/>
  <c r="R22" i="49"/>
  <c r="P22" i="49"/>
  <c r="E22" i="49"/>
  <c r="B22" i="49"/>
  <c r="B21" i="49"/>
  <c r="B20" i="49"/>
  <c r="B19" i="49"/>
  <c r="E7" i="49"/>
  <c r="B7" i="49" s="1"/>
  <c r="B9" i="48"/>
  <c r="B10" i="48"/>
  <c r="B11" i="48"/>
  <c r="B12" i="48"/>
  <c r="B13" i="48"/>
  <c r="B14" i="48"/>
  <c r="B32" i="48"/>
  <c r="B33" i="48"/>
  <c r="B34" i="48"/>
  <c r="B35" i="48"/>
  <c r="B36" i="48"/>
  <c r="B48" i="48"/>
  <c r="B49" i="48"/>
  <c r="B50" i="48"/>
  <c r="B51" i="48"/>
  <c r="B52" i="48"/>
  <c r="B53" i="48"/>
  <c r="B54" i="48"/>
  <c r="B55" i="48"/>
  <c r="B66" i="48"/>
  <c r="B67" i="48"/>
  <c r="B68" i="48"/>
  <c r="B69" i="48"/>
  <c r="B70" i="48"/>
  <c r="B71" i="48"/>
  <c r="B72" i="48"/>
  <c r="B73" i="48"/>
  <c r="E7" i="48"/>
  <c r="B7" i="48" s="1"/>
  <c r="E8" i="48"/>
  <c r="B8" i="48" s="1"/>
  <c r="E22" i="48"/>
  <c r="P22" i="48"/>
  <c r="R22" i="48"/>
  <c r="S22" i="48"/>
  <c r="T22" i="48"/>
  <c r="U22" i="48"/>
  <c r="V22" i="48"/>
  <c r="E29" i="48"/>
  <c r="E30" i="48"/>
  <c r="B30" i="48" s="1"/>
  <c r="B31" i="48"/>
  <c r="O38" i="48"/>
  <c r="P38" i="48"/>
  <c r="O39" i="48"/>
  <c r="P39" i="48"/>
  <c r="T39" i="48"/>
  <c r="U39" i="48"/>
  <c r="V39" i="48"/>
  <c r="C40" i="48"/>
  <c r="D40" i="48"/>
  <c r="O40" i="48"/>
  <c r="P40" i="48"/>
  <c r="T40" i="48"/>
  <c r="U40" i="48"/>
  <c r="V40" i="48"/>
  <c r="C41" i="48"/>
  <c r="D41" i="48"/>
  <c r="E41" i="48"/>
  <c r="O41" i="48"/>
  <c r="P41" i="48"/>
  <c r="T41" i="48"/>
  <c r="U41" i="48"/>
  <c r="V41" i="48"/>
  <c r="B29" i="49" l="1"/>
  <c r="B29" i="48"/>
  <c r="E22" i="47"/>
  <c r="D22" i="47"/>
  <c r="E21" i="47"/>
  <c r="D21" i="47"/>
  <c r="E20" i="47"/>
  <c r="D20" i="47"/>
  <c r="E19" i="47"/>
  <c r="D19" i="47"/>
  <c r="E18" i="47"/>
  <c r="D18" i="47"/>
  <c r="B22" i="47" l="1"/>
  <c r="B18" i="47"/>
  <c r="B11" i="47"/>
  <c r="B7" i="47"/>
  <c r="B31" i="47"/>
  <c r="B30" i="47"/>
  <c r="B29" i="47"/>
  <c r="V26" i="46" l="1"/>
  <c r="U26" i="46"/>
  <c r="T26" i="46"/>
  <c r="P26" i="46"/>
  <c r="O26" i="46"/>
  <c r="E26" i="46"/>
  <c r="D26" i="46"/>
  <c r="C26" i="46"/>
  <c r="B26" i="46"/>
  <c r="V25" i="46"/>
  <c r="U25" i="46"/>
  <c r="T25" i="46"/>
  <c r="P25" i="46"/>
  <c r="O25" i="46"/>
  <c r="B25" i="46"/>
  <c r="V24" i="46"/>
  <c r="U24" i="46"/>
  <c r="T24" i="46"/>
  <c r="P24" i="46"/>
  <c r="O24" i="46"/>
  <c r="B24" i="46"/>
  <c r="V23" i="46"/>
  <c r="U23" i="46"/>
  <c r="T23" i="46"/>
  <c r="P23" i="46"/>
  <c r="O23" i="46"/>
  <c r="B23" i="46"/>
  <c r="V22" i="46"/>
  <c r="U22" i="46"/>
  <c r="T22" i="46"/>
  <c r="P22" i="46"/>
  <c r="O22" i="46"/>
  <c r="B22" i="46"/>
  <c r="V21" i="46"/>
  <c r="U21" i="46"/>
  <c r="T21" i="46"/>
  <c r="P21" i="46"/>
  <c r="O21" i="46"/>
  <c r="B21" i="46"/>
  <c r="V20" i="46"/>
  <c r="U20" i="46"/>
  <c r="T20" i="46"/>
  <c r="P20" i="46"/>
  <c r="O20" i="46"/>
  <c r="B20" i="46"/>
  <c r="V13" i="46"/>
  <c r="U13" i="46"/>
  <c r="T13" i="46"/>
  <c r="S13" i="46"/>
  <c r="R13" i="46"/>
  <c r="P13" i="46"/>
  <c r="E13" i="46"/>
  <c r="B13" i="46"/>
  <c r="V12" i="46"/>
  <c r="U12" i="46"/>
  <c r="T12" i="46"/>
  <c r="S12" i="46"/>
  <c r="R12" i="46"/>
  <c r="P12" i="46"/>
  <c r="B12" i="46"/>
  <c r="V11" i="46"/>
  <c r="U11" i="46"/>
  <c r="T11" i="46"/>
  <c r="S11" i="46"/>
  <c r="R11" i="46"/>
  <c r="P11" i="46"/>
  <c r="B11" i="46"/>
  <c r="V10" i="46"/>
  <c r="U10" i="46"/>
  <c r="T10" i="46"/>
  <c r="S10" i="46"/>
  <c r="R10" i="46"/>
  <c r="P10" i="46"/>
  <c r="B10" i="46"/>
  <c r="V9" i="46"/>
  <c r="U9" i="46"/>
  <c r="T9" i="46"/>
  <c r="S9" i="46"/>
  <c r="R9" i="46"/>
  <c r="P9" i="46"/>
  <c r="B9" i="46"/>
  <c r="V8" i="46"/>
  <c r="U8" i="46"/>
  <c r="T8" i="46"/>
  <c r="S8" i="46"/>
  <c r="R8" i="46"/>
  <c r="P8" i="46"/>
  <c r="B8" i="46"/>
  <c r="V7" i="46"/>
  <c r="U7" i="46"/>
  <c r="T7" i="46"/>
  <c r="S7" i="46"/>
  <c r="R7" i="46"/>
  <c r="P7" i="46"/>
  <c r="B7" i="46"/>
  <c r="V26" i="45"/>
  <c r="U26" i="45"/>
  <c r="T26" i="45"/>
  <c r="P26" i="45"/>
  <c r="O26" i="45"/>
  <c r="E26" i="45"/>
  <c r="D26" i="45"/>
  <c r="C26" i="45"/>
  <c r="B26" i="45"/>
  <c r="V25" i="45"/>
  <c r="U25" i="45"/>
  <c r="T25" i="45"/>
  <c r="P25" i="45"/>
  <c r="O25" i="45"/>
  <c r="B25" i="45"/>
  <c r="V24" i="45"/>
  <c r="U24" i="45"/>
  <c r="T24" i="45"/>
  <c r="P24" i="45"/>
  <c r="O24" i="45"/>
  <c r="B24" i="45"/>
  <c r="V23" i="45"/>
  <c r="U23" i="45"/>
  <c r="T23" i="45"/>
  <c r="P23" i="45"/>
  <c r="O23" i="45"/>
  <c r="B23" i="45"/>
  <c r="V22" i="45"/>
  <c r="U22" i="45"/>
  <c r="T22" i="45"/>
  <c r="P22" i="45"/>
  <c r="O22" i="45"/>
  <c r="B22" i="45"/>
  <c r="V21" i="45"/>
  <c r="U21" i="45"/>
  <c r="T21" i="45"/>
  <c r="P21" i="45"/>
  <c r="O21" i="45"/>
  <c r="B21" i="45"/>
  <c r="V20" i="45"/>
  <c r="U20" i="45"/>
  <c r="T20" i="45"/>
  <c r="P20" i="45"/>
  <c r="O20" i="45"/>
  <c r="B20" i="45"/>
  <c r="V13" i="45"/>
  <c r="U13" i="45"/>
  <c r="T13" i="45"/>
  <c r="S13" i="45"/>
  <c r="R13" i="45"/>
  <c r="P13" i="45"/>
  <c r="E13" i="45"/>
  <c r="B13" i="45"/>
  <c r="V12" i="45"/>
  <c r="U12" i="45"/>
  <c r="T12" i="45"/>
  <c r="S12" i="45"/>
  <c r="R12" i="45"/>
  <c r="P12" i="45"/>
  <c r="B12" i="45"/>
  <c r="V11" i="45"/>
  <c r="U11" i="45"/>
  <c r="T11" i="45"/>
  <c r="S11" i="45"/>
  <c r="R11" i="45"/>
  <c r="P11" i="45"/>
  <c r="B11" i="45"/>
  <c r="V10" i="45"/>
  <c r="U10" i="45"/>
  <c r="T10" i="45"/>
  <c r="S10" i="45"/>
  <c r="R10" i="45"/>
  <c r="P10" i="45"/>
  <c r="B10" i="45"/>
  <c r="V9" i="45"/>
  <c r="U9" i="45"/>
  <c r="T9" i="45"/>
  <c r="S9" i="45"/>
  <c r="R9" i="45"/>
  <c r="P9" i="45"/>
  <c r="B9" i="45"/>
  <c r="V8" i="45"/>
  <c r="U8" i="45"/>
  <c r="T8" i="45"/>
  <c r="S8" i="45"/>
  <c r="R8" i="45"/>
  <c r="P8" i="45"/>
  <c r="B8" i="45"/>
  <c r="V7" i="45"/>
  <c r="U7" i="45"/>
  <c r="T7" i="45"/>
  <c r="S7" i="45"/>
  <c r="R7" i="45"/>
  <c r="P7" i="45"/>
  <c r="B7" i="45"/>
  <c r="V26" i="44"/>
  <c r="U26" i="44"/>
  <c r="P26" i="44"/>
  <c r="O26" i="44"/>
  <c r="E26" i="44"/>
  <c r="D26" i="44"/>
  <c r="C26" i="44"/>
  <c r="B26" i="44"/>
  <c r="B25" i="44"/>
  <c r="B24" i="44"/>
  <c r="B23" i="44"/>
  <c r="B22" i="44"/>
  <c r="V21" i="44"/>
  <c r="U21" i="44"/>
  <c r="P21" i="44"/>
  <c r="O21" i="44"/>
  <c r="B21" i="44"/>
  <c r="V20" i="44"/>
  <c r="U20" i="44"/>
  <c r="P20" i="44"/>
  <c r="O20" i="44"/>
  <c r="B20" i="44"/>
  <c r="V13" i="44"/>
  <c r="U13" i="44"/>
  <c r="T13" i="44"/>
  <c r="S13" i="44"/>
  <c r="R13" i="44"/>
  <c r="P13" i="44"/>
  <c r="E13" i="44"/>
  <c r="B13" i="44"/>
  <c r="B12" i="44"/>
  <c r="B11" i="44"/>
  <c r="B10" i="44"/>
  <c r="B9" i="44"/>
  <c r="V8" i="44"/>
  <c r="U8" i="44"/>
  <c r="T8" i="44"/>
  <c r="B8" i="44"/>
  <c r="V7" i="44"/>
  <c r="U7" i="44"/>
  <c r="B7" i="44"/>
  <c r="V26" i="43"/>
  <c r="U26" i="43"/>
  <c r="T26" i="43"/>
  <c r="P26" i="43"/>
  <c r="O26" i="43"/>
  <c r="C26" i="43"/>
  <c r="B26" i="43"/>
  <c r="T25" i="43"/>
  <c r="B25" i="43"/>
  <c r="T24" i="43"/>
  <c r="B24" i="43"/>
  <c r="T23" i="43"/>
  <c r="B23" i="43"/>
  <c r="T22" i="43"/>
  <c r="B22" i="43"/>
  <c r="T21" i="43"/>
  <c r="B21" i="43"/>
  <c r="T20" i="43"/>
  <c r="B20" i="43"/>
  <c r="V13" i="43"/>
  <c r="U13" i="43"/>
  <c r="T13" i="43"/>
  <c r="S13" i="43"/>
  <c r="R13" i="43"/>
  <c r="P13" i="43"/>
  <c r="E13" i="43"/>
  <c r="B13" i="43"/>
  <c r="T12" i="43"/>
  <c r="S12" i="43"/>
  <c r="R12" i="43"/>
  <c r="B12" i="43"/>
  <c r="T11" i="43"/>
  <c r="S11" i="43"/>
  <c r="R11" i="43"/>
  <c r="B11" i="43"/>
  <c r="T10" i="43"/>
  <c r="S10" i="43"/>
  <c r="R10" i="43"/>
  <c r="B10" i="43"/>
  <c r="T9" i="43"/>
  <c r="S9" i="43"/>
  <c r="R9" i="43"/>
  <c r="B9" i="43"/>
  <c r="T8" i="43"/>
  <c r="S8" i="43"/>
  <c r="R8" i="43"/>
  <c r="B8" i="43"/>
  <c r="T7" i="43"/>
  <c r="S7" i="43"/>
  <c r="R7" i="43"/>
  <c r="B7" i="43"/>
  <c r="V22" i="42"/>
  <c r="U22" i="42"/>
  <c r="P22" i="42"/>
  <c r="O22" i="42"/>
  <c r="E22" i="42"/>
  <c r="D22" i="42"/>
  <c r="C22" i="42"/>
  <c r="B22" i="42"/>
  <c r="V21" i="42"/>
  <c r="U21" i="42"/>
  <c r="P21" i="42"/>
  <c r="O21" i="42"/>
  <c r="E21" i="42"/>
  <c r="D21" i="42"/>
  <c r="C21" i="42"/>
  <c r="B21" i="42"/>
  <c r="V20" i="42"/>
  <c r="U20" i="42"/>
  <c r="P20" i="42"/>
  <c r="O20" i="42"/>
  <c r="E20" i="42"/>
  <c r="D20" i="42"/>
  <c r="C20" i="42"/>
  <c r="B20" i="42"/>
  <c r="V19" i="42"/>
  <c r="U19" i="42"/>
  <c r="P19" i="42"/>
  <c r="O19" i="42"/>
  <c r="E19" i="42"/>
  <c r="D19" i="42"/>
  <c r="C19" i="42"/>
  <c r="B19" i="42"/>
  <c r="V18" i="42"/>
  <c r="U18" i="42"/>
  <c r="P18" i="42"/>
  <c r="O18" i="42"/>
  <c r="E18" i="42"/>
  <c r="D18" i="42"/>
  <c r="C18" i="42"/>
  <c r="B18" i="42"/>
  <c r="V11" i="42"/>
  <c r="U11" i="42"/>
  <c r="T11" i="42"/>
  <c r="S11" i="42"/>
  <c r="R11" i="42"/>
  <c r="Q11" i="42"/>
  <c r="P11" i="42"/>
  <c r="O11" i="42"/>
  <c r="E11" i="42"/>
  <c r="B11" i="42"/>
  <c r="V10" i="42"/>
  <c r="U10" i="42"/>
  <c r="T10" i="42"/>
  <c r="S10" i="42"/>
  <c r="R10" i="42"/>
  <c r="Q10" i="42"/>
  <c r="P10" i="42"/>
  <c r="O10" i="42"/>
  <c r="E10" i="42"/>
  <c r="B10" i="42"/>
  <c r="V9" i="42"/>
  <c r="U9" i="42"/>
  <c r="T9" i="42"/>
  <c r="S9" i="42"/>
  <c r="R9" i="42"/>
  <c r="Q9" i="42"/>
  <c r="P9" i="42"/>
  <c r="O9" i="42"/>
  <c r="E9" i="42"/>
  <c r="B9" i="42"/>
  <c r="V8" i="42"/>
  <c r="U8" i="42"/>
  <c r="T8" i="42"/>
  <c r="S8" i="42"/>
  <c r="R8" i="42"/>
  <c r="Q8" i="42"/>
  <c r="P8" i="42"/>
  <c r="O8" i="42"/>
  <c r="E8" i="42"/>
  <c r="B8" i="42"/>
  <c r="V7" i="42"/>
  <c r="U7" i="42"/>
  <c r="T7" i="42"/>
  <c r="S7" i="42"/>
  <c r="R7" i="42"/>
  <c r="Q7" i="42"/>
  <c r="P7" i="42"/>
  <c r="O7" i="42"/>
  <c r="E7" i="42"/>
  <c r="B7" i="42"/>
  <c r="V35" i="7"/>
  <c r="U35" i="7"/>
  <c r="T35" i="7"/>
  <c r="O35" i="7"/>
  <c r="E35" i="7"/>
  <c r="V34" i="7"/>
  <c r="U34" i="7"/>
  <c r="T34" i="7"/>
  <c r="O34" i="7"/>
  <c r="E34" i="7"/>
  <c r="V33" i="7"/>
  <c r="U33" i="7"/>
  <c r="T33" i="7"/>
  <c r="O33" i="7"/>
  <c r="V32" i="7"/>
  <c r="U32" i="7"/>
  <c r="T32" i="7"/>
  <c r="O32" i="7"/>
  <c r="V31" i="7"/>
  <c r="U31" i="7"/>
  <c r="T31" i="7"/>
  <c r="O31" i="7"/>
  <c r="V30" i="7"/>
  <c r="U30" i="7"/>
  <c r="T30" i="7"/>
  <c r="O30" i="7"/>
  <c r="C28" i="26" l="1"/>
  <c r="D28" i="26"/>
  <c r="C29" i="26"/>
  <c r="D29" i="26"/>
  <c r="C30" i="26"/>
  <c r="D30" i="26"/>
  <c r="C31" i="26"/>
  <c r="D31" i="26"/>
  <c r="C27" i="26"/>
  <c r="B27" i="26" s="1"/>
  <c r="D27" i="26"/>
  <c r="E28" i="26"/>
  <c r="E29" i="26"/>
  <c r="E30" i="26"/>
  <c r="E31" i="26"/>
  <c r="E27" i="26"/>
  <c r="C19" i="26"/>
  <c r="C20" i="26"/>
  <c r="C21" i="26"/>
  <c r="C22" i="26"/>
  <c r="C18" i="26"/>
  <c r="D19" i="26"/>
  <c r="D20" i="26"/>
  <c r="D21" i="26"/>
  <c r="D22" i="26"/>
  <c r="D18" i="26"/>
  <c r="E19" i="26"/>
  <c r="E20" i="26"/>
  <c r="E21" i="26"/>
  <c r="E22" i="26"/>
  <c r="E18" i="26"/>
  <c r="E8" i="26"/>
  <c r="E9" i="26"/>
  <c r="B9" i="26" s="1"/>
  <c r="E10" i="26"/>
  <c r="E11" i="26"/>
  <c r="E7" i="26"/>
  <c r="B26" i="33"/>
  <c r="B13" i="33"/>
  <c r="B6" i="31"/>
  <c r="B7" i="31"/>
  <c r="B8" i="31"/>
  <c r="B9" i="31"/>
  <c r="B10" i="31"/>
  <c r="B44" i="31"/>
  <c r="B45" i="31"/>
  <c r="B46" i="31"/>
  <c r="B47" i="31"/>
  <c r="B48" i="31"/>
  <c r="B49" i="31"/>
  <c r="B50" i="31"/>
  <c r="B5" i="31"/>
  <c r="C19" i="30"/>
  <c r="C20" i="30"/>
  <c r="C21" i="30"/>
  <c r="C22" i="30"/>
  <c r="C18" i="30"/>
  <c r="D19" i="30"/>
  <c r="D20" i="30"/>
  <c r="B20" i="30" s="1"/>
  <c r="D21" i="30"/>
  <c r="D22" i="30"/>
  <c r="D18" i="30"/>
  <c r="E19" i="30"/>
  <c r="E20" i="30"/>
  <c r="E21" i="30"/>
  <c r="E22" i="30"/>
  <c r="E18" i="30"/>
  <c r="E8" i="30"/>
  <c r="B8" i="30" s="1"/>
  <c r="E9" i="30"/>
  <c r="E10" i="30"/>
  <c r="E11" i="30"/>
  <c r="E7" i="30"/>
  <c r="B7" i="30" s="1"/>
  <c r="B21" i="30"/>
  <c r="B22" i="30"/>
  <c r="B9" i="30"/>
  <c r="B10" i="30"/>
  <c r="B11" i="30"/>
  <c r="B86" i="28"/>
  <c r="B87" i="28"/>
  <c r="B88" i="28"/>
  <c r="B94" i="28"/>
  <c r="B39" i="28"/>
  <c r="B40" i="28"/>
  <c r="B41" i="28"/>
  <c r="B47" i="28"/>
  <c r="O7" i="27"/>
  <c r="O8" i="27"/>
  <c r="T8" i="27"/>
  <c r="U8" i="27"/>
  <c r="V8" i="27"/>
  <c r="O9" i="27"/>
  <c r="T9" i="27"/>
  <c r="U9" i="27"/>
  <c r="V9" i="27"/>
  <c r="O10" i="27"/>
  <c r="T10" i="27"/>
  <c r="U10" i="27"/>
  <c r="V10" i="27"/>
  <c r="O11" i="27"/>
  <c r="T11" i="27"/>
  <c r="U11" i="27"/>
  <c r="V11" i="27"/>
  <c r="O12" i="27"/>
  <c r="T12" i="27"/>
  <c r="U12" i="27"/>
  <c r="V12" i="27"/>
  <c r="T7" i="27"/>
  <c r="U7" i="27"/>
  <c r="V7" i="27"/>
  <c r="E8" i="27"/>
  <c r="E9" i="27"/>
  <c r="E10" i="27"/>
  <c r="E11" i="27"/>
  <c r="E12" i="27"/>
  <c r="E7" i="27"/>
  <c r="B8" i="27"/>
  <c r="B9" i="27"/>
  <c r="B10" i="27"/>
  <c r="B11" i="27"/>
  <c r="B12" i="27"/>
  <c r="B7" i="27"/>
  <c r="B30" i="26"/>
  <c r="B31" i="26"/>
  <c r="B20" i="26"/>
  <c r="B21" i="26"/>
  <c r="B22" i="26"/>
  <c r="B8" i="26"/>
  <c r="B10" i="26"/>
  <c r="B11" i="26"/>
  <c r="B7" i="26"/>
  <c r="B9" i="25"/>
  <c r="B10" i="25"/>
  <c r="B11" i="25"/>
  <c r="E8" i="25"/>
  <c r="B8" i="25" s="1"/>
  <c r="E9" i="25"/>
  <c r="E10" i="25"/>
  <c r="E11" i="25"/>
  <c r="E7" i="25"/>
  <c r="B7" i="25" s="1"/>
  <c r="B71" i="24"/>
  <c r="B62" i="24"/>
  <c r="B79" i="24"/>
  <c r="B74" i="24"/>
  <c r="B70" i="24"/>
  <c r="B78" i="24"/>
  <c r="B72" i="24"/>
  <c r="B76" i="24"/>
  <c r="B67" i="24"/>
  <c r="B73" i="24"/>
  <c r="B69" i="24"/>
  <c r="B64" i="24"/>
  <c r="B75" i="24"/>
  <c r="B68" i="24"/>
  <c r="B66" i="24"/>
  <c r="B65" i="24"/>
  <c r="B63" i="24"/>
  <c r="B77" i="24"/>
  <c r="B19" i="26" l="1"/>
  <c r="B18" i="26"/>
  <c r="B29" i="26"/>
  <c r="B28" i="26"/>
  <c r="B18" i="30"/>
  <c r="B19" i="30"/>
  <c r="B20" i="24"/>
  <c r="B21" i="24"/>
  <c r="B22" i="24"/>
  <c r="B23" i="24"/>
  <c r="B24" i="24"/>
  <c r="B25" i="24"/>
  <c r="B26" i="24"/>
  <c r="B27" i="24"/>
  <c r="B28" i="24"/>
  <c r="B29" i="24"/>
  <c r="B30" i="24"/>
  <c r="B6" i="23"/>
  <c r="B7" i="23"/>
  <c r="B8" i="23"/>
  <c r="B9" i="23"/>
  <c r="B5" i="23"/>
  <c r="S8" i="22"/>
  <c r="T8" i="22"/>
  <c r="U8" i="22"/>
  <c r="V8" i="22"/>
  <c r="S9" i="22"/>
  <c r="T9" i="22"/>
  <c r="U9" i="22"/>
  <c r="V9" i="22"/>
  <c r="S10" i="22"/>
  <c r="T10" i="22"/>
  <c r="U10" i="22"/>
  <c r="V10" i="22"/>
  <c r="S11" i="22"/>
  <c r="T11" i="22"/>
  <c r="U11" i="22"/>
  <c r="V11" i="22"/>
  <c r="T7" i="22"/>
  <c r="U7" i="22"/>
  <c r="V7" i="22"/>
  <c r="S7" i="22"/>
  <c r="E8" i="22"/>
  <c r="E9" i="22"/>
  <c r="E10" i="22"/>
  <c r="E11" i="22"/>
  <c r="E7" i="22"/>
  <c r="B8" i="22"/>
  <c r="B9" i="22"/>
  <c r="B10" i="22"/>
  <c r="B11" i="22"/>
  <c r="B7" i="22"/>
  <c r="B21" i="18"/>
  <c r="B22" i="18"/>
  <c r="B10" i="18"/>
  <c r="B11" i="18"/>
  <c r="B24" i="15"/>
  <c r="B25" i="15"/>
  <c r="B26" i="15"/>
  <c r="B11" i="15"/>
  <c r="B12" i="15"/>
  <c r="B13" i="15"/>
  <c r="B92" i="14"/>
  <c r="B93" i="14"/>
  <c r="B94" i="14"/>
  <c r="B95" i="14"/>
  <c r="B96" i="14"/>
  <c r="B97" i="14"/>
  <c r="B98" i="14"/>
  <c r="B99" i="14"/>
  <c r="B100" i="14"/>
  <c r="B101" i="14"/>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73" i="40"/>
  <c r="B74" i="40"/>
  <c r="B36" i="40"/>
  <c r="B37" i="40"/>
  <c r="B51" i="10"/>
  <c r="B17" i="10"/>
  <c r="B18" i="10"/>
  <c r="B19" i="10"/>
  <c r="B20" i="10"/>
  <c r="B21" i="10"/>
  <c r="B25" i="10"/>
  <c r="B20" i="9"/>
  <c r="B21" i="9"/>
  <c r="B22" i="9"/>
  <c r="B46" i="39"/>
  <c r="B23" i="39"/>
  <c r="D63" i="4"/>
  <c r="D64" i="4"/>
  <c r="D65" i="4"/>
  <c r="D66" i="4"/>
  <c r="D67" i="4"/>
  <c r="D68" i="4"/>
  <c r="B93" i="4"/>
  <c r="B50" i="4"/>
  <c r="B51" i="4"/>
  <c r="B117" i="38"/>
  <c r="B118" i="38"/>
  <c r="B119" i="38"/>
  <c r="B120" i="38"/>
  <c r="B60" i="38"/>
  <c r="B41" i="38"/>
  <c r="B20" i="38"/>
  <c r="B77" i="2"/>
  <c r="B78" i="2"/>
  <c r="B38" i="2"/>
  <c r="B39" i="2"/>
  <c r="O21" i="33"/>
  <c r="P21" i="33"/>
  <c r="T21" i="33"/>
  <c r="V21" i="33"/>
  <c r="O22" i="33"/>
  <c r="P22" i="33"/>
  <c r="T22" i="33"/>
  <c r="U22" i="33"/>
  <c r="V22" i="33"/>
  <c r="O23" i="33"/>
  <c r="P23" i="33"/>
  <c r="T23" i="33"/>
  <c r="U23" i="33"/>
  <c r="V23" i="33"/>
  <c r="O24" i="33"/>
  <c r="P24" i="33"/>
  <c r="T24" i="33"/>
  <c r="U24" i="33"/>
  <c r="V24" i="33"/>
  <c r="O25" i="33"/>
  <c r="P25" i="33"/>
  <c r="T25" i="33"/>
  <c r="U25" i="33"/>
  <c r="V25" i="33"/>
  <c r="O26" i="33"/>
  <c r="P26" i="33"/>
  <c r="T26" i="33"/>
  <c r="U26" i="33"/>
  <c r="V26" i="33"/>
  <c r="P20" i="33"/>
  <c r="T20" i="33"/>
  <c r="V20" i="33"/>
  <c r="O20" i="33"/>
  <c r="E21" i="33"/>
  <c r="E22" i="33"/>
  <c r="E23" i="33"/>
  <c r="E24" i="33"/>
  <c r="E25" i="33"/>
  <c r="E26" i="33"/>
  <c r="E20" i="33"/>
  <c r="C21" i="33"/>
  <c r="C22" i="33"/>
  <c r="C23" i="33"/>
  <c r="C24" i="33"/>
  <c r="C25" i="33"/>
  <c r="C26" i="33"/>
  <c r="C20" i="33"/>
  <c r="D21" i="33"/>
  <c r="D22" i="33"/>
  <c r="D23" i="33"/>
  <c r="D24" i="33"/>
  <c r="D25" i="33"/>
  <c r="D26" i="33"/>
  <c r="D20" i="33"/>
  <c r="P8" i="33"/>
  <c r="R8" i="33"/>
  <c r="T8" i="33"/>
  <c r="U8" i="33"/>
  <c r="V8" i="33"/>
  <c r="P9" i="33"/>
  <c r="R9" i="33"/>
  <c r="S9" i="33"/>
  <c r="T9" i="33"/>
  <c r="U9" i="33"/>
  <c r="V9" i="33"/>
  <c r="P10" i="33"/>
  <c r="R10" i="33"/>
  <c r="S10" i="33"/>
  <c r="T10" i="33"/>
  <c r="U10" i="33"/>
  <c r="V10" i="33"/>
  <c r="P11" i="33"/>
  <c r="R11" i="33"/>
  <c r="S11" i="33"/>
  <c r="T11" i="33"/>
  <c r="U11" i="33"/>
  <c r="V11" i="33"/>
  <c r="P12" i="33"/>
  <c r="R12" i="33"/>
  <c r="S12" i="33"/>
  <c r="T12" i="33"/>
  <c r="U12" i="33"/>
  <c r="V12" i="33"/>
  <c r="P13" i="33"/>
  <c r="R13" i="33"/>
  <c r="S13" i="33"/>
  <c r="T13" i="33"/>
  <c r="U13" i="33"/>
  <c r="V13" i="33"/>
  <c r="R7" i="33"/>
  <c r="T7" i="33"/>
  <c r="U7" i="33"/>
  <c r="V7" i="33"/>
  <c r="P7" i="33"/>
  <c r="E8" i="33"/>
  <c r="B8" i="33" s="1"/>
  <c r="E9" i="33"/>
  <c r="B9" i="33" s="1"/>
  <c r="E10" i="33"/>
  <c r="B10" i="33" s="1"/>
  <c r="E11" i="33"/>
  <c r="B11" i="33" s="1"/>
  <c r="E12" i="33"/>
  <c r="B12" i="33" s="1"/>
  <c r="E13" i="33"/>
  <c r="E7" i="33"/>
  <c r="B7" i="33" s="1"/>
  <c r="B43" i="32"/>
  <c r="B44" i="32"/>
  <c r="B45" i="32"/>
  <c r="B21" i="32"/>
  <c r="B22" i="32"/>
  <c r="B23" i="32"/>
  <c r="C68" i="32"/>
  <c r="C58" i="32"/>
  <c r="B83" i="32"/>
  <c r="C56" i="32"/>
  <c r="C53" i="32"/>
  <c r="E59" i="32"/>
  <c r="E56" i="32"/>
  <c r="O54" i="32"/>
  <c r="B138" i="40"/>
  <c r="E60" i="32"/>
  <c r="E58" i="32"/>
  <c r="B137" i="40"/>
  <c r="C67" i="32"/>
  <c r="C69" i="32"/>
  <c r="C71" i="32"/>
  <c r="D52" i="32"/>
  <c r="O57" i="32"/>
  <c r="C54" i="32"/>
  <c r="C52" i="32"/>
  <c r="C55" i="32"/>
  <c r="E57" i="32"/>
  <c r="E55" i="32"/>
  <c r="O60" i="32"/>
  <c r="C72" i="32"/>
  <c r="C59" i="32"/>
  <c r="C57" i="32"/>
  <c r="O58" i="32"/>
  <c r="O56" i="32"/>
  <c r="C60" i="32"/>
  <c r="B140" i="40"/>
  <c r="B139" i="40"/>
  <c r="O59" i="32"/>
  <c r="O55" i="32"/>
  <c r="E54" i="32"/>
  <c r="C70" i="32"/>
  <c r="B22" i="33" l="1"/>
  <c r="B24" i="33"/>
  <c r="B23" i="33"/>
  <c r="B21" i="33"/>
  <c r="B20" i="33"/>
  <c r="B25" i="33"/>
  <c r="C31" i="32"/>
  <c r="C32" i="32"/>
  <c r="C33" i="32"/>
  <c r="C34" i="32"/>
  <c r="C30" i="32"/>
  <c r="D31" i="32"/>
  <c r="D32" i="32"/>
  <c r="D33" i="32"/>
  <c r="D34" i="32"/>
  <c r="D30" i="32"/>
  <c r="E31" i="32"/>
  <c r="E32" i="32"/>
  <c r="E33" i="32"/>
  <c r="E34" i="32"/>
  <c r="E30" i="32"/>
  <c r="B8" i="32"/>
  <c r="B9" i="32"/>
  <c r="B10" i="32"/>
  <c r="B11" i="32"/>
  <c r="E7" i="32"/>
  <c r="B7" i="32" s="1"/>
  <c r="C94" i="28"/>
  <c r="D94" i="28"/>
  <c r="E94" i="28"/>
  <c r="E93" i="28"/>
  <c r="D93" i="28"/>
  <c r="C93" i="28"/>
  <c r="E92" i="28"/>
  <c r="D92" i="28"/>
  <c r="C92" i="28"/>
  <c r="E91" i="28"/>
  <c r="D91" i="28"/>
  <c r="C91" i="28"/>
  <c r="C90" i="28"/>
  <c r="C89" i="28"/>
  <c r="C88" i="28"/>
  <c r="C87" i="28"/>
  <c r="C86" i="28"/>
  <c r="C85" i="28"/>
  <c r="C84" i="28"/>
  <c r="D83" i="28"/>
  <c r="C83" i="28"/>
  <c r="E46" i="28"/>
  <c r="B46" i="28" s="1"/>
  <c r="E45" i="28"/>
  <c r="B45" i="28" s="1"/>
  <c r="E44" i="28"/>
  <c r="B44" i="28" s="1"/>
  <c r="E43" i="28"/>
  <c r="B43" i="28" s="1"/>
  <c r="E42" i="28"/>
  <c r="B42" i="28" s="1"/>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55" i="28"/>
  <c r="E54" i="28"/>
  <c r="B9" i="28"/>
  <c r="B10" i="28"/>
  <c r="B11" i="28"/>
  <c r="B12" i="28"/>
  <c r="B13" i="28"/>
  <c r="B14" i="28"/>
  <c r="B15" i="28"/>
  <c r="B16" i="28"/>
  <c r="B17" i="28"/>
  <c r="B18" i="28"/>
  <c r="B19" i="28"/>
  <c r="E20" i="28"/>
  <c r="B20" i="28" s="1"/>
  <c r="B21" i="28"/>
  <c r="B22" i="28"/>
  <c r="B23" i="28"/>
  <c r="B24" i="28"/>
  <c r="B25" i="28"/>
  <c r="B26" i="28"/>
  <c r="B27" i="28"/>
  <c r="B28" i="28"/>
  <c r="B29" i="28"/>
  <c r="B30" i="28"/>
  <c r="B31" i="28"/>
  <c r="B32" i="28"/>
  <c r="E33" i="28"/>
  <c r="B33" i="28" s="1"/>
  <c r="E34" i="28"/>
  <c r="B34" i="28" s="1"/>
  <c r="E35" i="28"/>
  <c r="B35" i="28" s="1"/>
  <c r="E36" i="28"/>
  <c r="B36" i="28" s="1"/>
  <c r="B37" i="28"/>
  <c r="B38" i="28"/>
  <c r="E47" i="28"/>
  <c r="B8" i="28"/>
  <c r="E7" i="28"/>
  <c r="B7" i="28" s="1"/>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55" i="28"/>
  <c r="D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54" i="28"/>
  <c r="B60" i="32"/>
  <c r="B52" i="32"/>
  <c r="B71" i="32"/>
  <c r="B67" i="32"/>
  <c r="B54" i="32"/>
  <c r="B70" i="32"/>
  <c r="B58" i="32"/>
  <c r="B57" i="32"/>
  <c r="B69" i="32"/>
  <c r="B68" i="32"/>
  <c r="B53" i="32"/>
  <c r="B56" i="32"/>
  <c r="B55" i="32"/>
  <c r="B72" i="32"/>
  <c r="B59" i="32"/>
  <c r="B85" i="28" l="1"/>
  <c r="B80" i="28"/>
  <c r="B84" i="28"/>
  <c r="B82" i="28"/>
  <c r="B81" i="28"/>
  <c r="B83" i="28"/>
  <c r="B89" i="28"/>
  <c r="B92" i="28"/>
  <c r="B93" i="28"/>
  <c r="B91" i="28"/>
  <c r="B70" i="28"/>
  <c r="B66" i="28"/>
  <c r="B90" i="28"/>
  <c r="B62" i="28"/>
  <c r="B58" i="28"/>
  <c r="B79" i="28"/>
  <c r="B77" i="28"/>
  <c r="B69" i="28"/>
  <c r="B61" i="28"/>
  <c r="B54" i="28"/>
  <c r="B72" i="28"/>
  <c r="B64" i="28"/>
  <c r="B56" i="28"/>
  <c r="B33" i="32"/>
  <c r="B32" i="32"/>
  <c r="B31" i="32"/>
  <c r="B30" i="32"/>
  <c r="B76" i="28"/>
  <c r="B68" i="28"/>
  <c r="B60" i="28"/>
  <c r="B73" i="28"/>
  <c r="B65" i="28"/>
  <c r="B57" i="28"/>
  <c r="B55" i="28"/>
  <c r="B71" i="28"/>
  <c r="B67" i="28"/>
  <c r="B63" i="28"/>
  <c r="B59" i="28"/>
  <c r="B75" i="28"/>
  <c r="B78" i="28"/>
  <c r="B74" i="28"/>
  <c r="B34" i="32"/>
  <c r="V22" i="24"/>
  <c r="V23" i="24"/>
  <c r="V24" i="24"/>
  <c r="V25" i="24"/>
  <c r="V26" i="24"/>
  <c r="V27" i="24"/>
  <c r="V28" i="24"/>
  <c r="V29" i="24"/>
  <c r="V30" i="24"/>
  <c r="B15" i="24"/>
  <c r="B16" i="24"/>
  <c r="B17" i="24"/>
  <c r="B18" i="24"/>
  <c r="B19" i="24"/>
  <c r="E22" i="24"/>
  <c r="E23" i="24"/>
  <c r="E24" i="24"/>
  <c r="E25" i="24"/>
  <c r="E26" i="24"/>
  <c r="E27" i="24"/>
  <c r="E28" i="24"/>
  <c r="E29" i="24"/>
  <c r="E30" i="24"/>
  <c r="B8" i="24"/>
  <c r="B9" i="24"/>
  <c r="B10" i="24"/>
  <c r="B11" i="24"/>
  <c r="B12" i="24"/>
  <c r="B13" i="24"/>
  <c r="B14" i="24"/>
  <c r="E7" i="24"/>
  <c r="B7" i="24" s="1"/>
  <c r="C27" i="19"/>
  <c r="C28" i="19"/>
  <c r="C29" i="19"/>
  <c r="C30" i="19"/>
  <c r="C26" i="19"/>
  <c r="D27" i="19"/>
  <c r="D28" i="19"/>
  <c r="D29" i="19"/>
  <c r="D30" i="19"/>
  <c r="D31" i="19"/>
  <c r="D26" i="19"/>
  <c r="E27" i="19"/>
  <c r="E28" i="19"/>
  <c r="E29" i="19"/>
  <c r="E30" i="19"/>
  <c r="E26" i="19"/>
  <c r="B8" i="19"/>
  <c r="B9" i="19"/>
  <c r="B10" i="19"/>
  <c r="B11" i="19"/>
  <c r="B12" i="19"/>
  <c r="B19" i="19"/>
  <c r="E7" i="19"/>
  <c r="B7" i="19" s="1"/>
  <c r="K19" i="18"/>
  <c r="L19" i="18"/>
  <c r="M19" i="18"/>
  <c r="N19" i="18"/>
  <c r="O19" i="18"/>
  <c r="P19" i="18"/>
  <c r="Q19" i="18"/>
  <c r="R19" i="18"/>
  <c r="S19" i="18"/>
  <c r="T19" i="18"/>
  <c r="U19" i="18"/>
  <c r="V19" i="18"/>
  <c r="K20" i="18"/>
  <c r="L20" i="18"/>
  <c r="M20" i="18"/>
  <c r="N20" i="18"/>
  <c r="O20" i="18"/>
  <c r="P20" i="18"/>
  <c r="Q20" i="18"/>
  <c r="R20" i="18"/>
  <c r="S20" i="18"/>
  <c r="T20" i="18"/>
  <c r="U20" i="18"/>
  <c r="V20" i="18"/>
  <c r="K21" i="18"/>
  <c r="L21" i="18"/>
  <c r="M21" i="18"/>
  <c r="N21" i="18"/>
  <c r="O21" i="18"/>
  <c r="P21" i="18"/>
  <c r="Q21" i="18"/>
  <c r="R21" i="18"/>
  <c r="S21" i="18"/>
  <c r="T21" i="18"/>
  <c r="U21" i="18"/>
  <c r="V21" i="18"/>
  <c r="K22" i="18"/>
  <c r="L22" i="18"/>
  <c r="M22" i="18"/>
  <c r="N22" i="18"/>
  <c r="O22" i="18"/>
  <c r="P22" i="18"/>
  <c r="Q22" i="18"/>
  <c r="R22" i="18"/>
  <c r="S22" i="18"/>
  <c r="T22" i="18"/>
  <c r="U22" i="18"/>
  <c r="V22" i="18"/>
  <c r="L18" i="18"/>
  <c r="M18" i="18"/>
  <c r="N18" i="18"/>
  <c r="O18" i="18"/>
  <c r="P18" i="18"/>
  <c r="Q18" i="18"/>
  <c r="R18" i="18"/>
  <c r="S18" i="18"/>
  <c r="T18" i="18"/>
  <c r="U18" i="18"/>
  <c r="V18" i="18"/>
  <c r="K18" i="18"/>
  <c r="K8" i="18"/>
  <c r="L8" i="18"/>
  <c r="M8" i="18"/>
  <c r="N8" i="18"/>
  <c r="O8" i="18"/>
  <c r="P8" i="18"/>
  <c r="Q8" i="18"/>
  <c r="R8" i="18"/>
  <c r="S8" i="18"/>
  <c r="T8" i="18"/>
  <c r="U8" i="18"/>
  <c r="V8" i="18"/>
  <c r="K9" i="18"/>
  <c r="L9" i="18"/>
  <c r="M9" i="18"/>
  <c r="N9" i="18"/>
  <c r="O9" i="18"/>
  <c r="P9" i="18"/>
  <c r="Q9" i="18"/>
  <c r="R9" i="18"/>
  <c r="S9" i="18"/>
  <c r="T9" i="18"/>
  <c r="U9" i="18"/>
  <c r="V9" i="18"/>
  <c r="K10" i="18"/>
  <c r="L10" i="18"/>
  <c r="M10" i="18"/>
  <c r="N10" i="18"/>
  <c r="O10" i="18"/>
  <c r="P10" i="18"/>
  <c r="Q10" i="18"/>
  <c r="R10" i="18"/>
  <c r="S10" i="18"/>
  <c r="T10" i="18"/>
  <c r="U10" i="18"/>
  <c r="V10" i="18"/>
  <c r="K11" i="18"/>
  <c r="L11" i="18"/>
  <c r="M11" i="18"/>
  <c r="N11" i="18"/>
  <c r="O11" i="18"/>
  <c r="P11" i="18"/>
  <c r="Q11" i="18"/>
  <c r="R11" i="18"/>
  <c r="S11" i="18"/>
  <c r="T11" i="18"/>
  <c r="U11" i="18"/>
  <c r="V11" i="18"/>
  <c r="L7" i="18"/>
  <c r="M7" i="18"/>
  <c r="N7" i="18"/>
  <c r="O7" i="18"/>
  <c r="P7" i="18"/>
  <c r="Q7" i="18"/>
  <c r="R7" i="18"/>
  <c r="S7" i="18"/>
  <c r="T7" i="18"/>
  <c r="U7" i="18"/>
  <c r="V7" i="18"/>
  <c r="K7" i="18"/>
  <c r="D19" i="18"/>
  <c r="D20" i="18"/>
  <c r="D21" i="18"/>
  <c r="D22" i="18"/>
  <c r="D18" i="18"/>
  <c r="C19" i="18"/>
  <c r="C20" i="18"/>
  <c r="C21" i="18"/>
  <c r="C22" i="18"/>
  <c r="C18" i="18"/>
  <c r="E19" i="18"/>
  <c r="E20" i="18"/>
  <c r="E21" i="18"/>
  <c r="E22" i="18"/>
  <c r="E18" i="18"/>
  <c r="E8" i="18"/>
  <c r="B8" i="18" s="1"/>
  <c r="E9" i="18"/>
  <c r="B9" i="18" s="1"/>
  <c r="E10" i="18"/>
  <c r="E11" i="18"/>
  <c r="E7" i="18"/>
  <c r="B7" i="18" s="1"/>
  <c r="D19" i="17"/>
  <c r="B19" i="17" s="1"/>
  <c r="D20" i="17"/>
  <c r="D21" i="17"/>
  <c r="D22" i="17"/>
  <c r="P19" i="17"/>
  <c r="U19" i="17"/>
  <c r="V19" i="17"/>
  <c r="P20" i="17"/>
  <c r="U20" i="17"/>
  <c r="V20" i="17"/>
  <c r="P21" i="17"/>
  <c r="U21" i="17"/>
  <c r="V21" i="17"/>
  <c r="P22" i="17"/>
  <c r="U22" i="17"/>
  <c r="V22" i="17"/>
  <c r="P8" i="17"/>
  <c r="Q8" i="17"/>
  <c r="R8" i="17"/>
  <c r="S8" i="17"/>
  <c r="T8" i="17"/>
  <c r="U8" i="17"/>
  <c r="V8" i="17"/>
  <c r="P9" i="17"/>
  <c r="Q9" i="17"/>
  <c r="R9" i="17"/>
  <c r="S9" i="17"/>
  <c r="T9" i="17"/>
  <c r="U9" i="17"/>
  <c r="V9" i="17"/>
  <c r="P10" i="17"/>
  <c r="Q10" i="17"/>
  <c r="R10" i="17"/>
  <c r="S10" i="17"/>
  <c r="T10" i="17"/>
  <c r="U10" i="17"/>
  <c r="V10" i="17"/>
  <c r="P11" i="17"/>
  <c r="Q11" i="17"/>
  <c r="R11" i="17"/>
  <c r="S11" i="17"/>
  <c r="T11" i="17"/>
  <c r="U11" i="17"/>
  <c r="V11" i="17"/>
  <c r="C19" i="17"/>
  <c r="C20" i="17"/>
  <c r="C21" i="17"/>
  <c r="C22" i="17"/>
  <c r="E19" i="17"/>
  <c r="E20" i="17"/>
  <c r="E21" i="17"/>
  <c r="E22" i="17"/>
  <c r="E18" i="17"/>
  <c r="E8" i="17"/>
  <c r="B8" i="17" s="1"/>
  <c r="E9" i="17"/>
  <c r="B9" i="17" s="1"/>
  <c r="E10" i="17"/>
  <c r="B10" i="17" s="1"/>
  <c r="E11" i="17"/>
  <c r="B11" i="17" s="1"/>
  <c r="E7" i="17"/>
  <c r="B7" i="17" s="1"/>
  <c r="T8" i="16"/>
  <c r="U8" i="16"/>
  <c r="V8" i="16"/>
  <c r="T9" i="16"/>
  <c r="U9" i="16"/>
  <c r="V9" i="16"/>
  <c r="T10" i="16"/>
  <c r="U10" i="16"/>
  <c r="V10" i="16"/>
  <c r="T11" i="16"/>
  <c r="U11" i="16"/>
  <c r="V11" i="16"/>
  <c r="U7" i="16"/>
  <c r="V7" i="16"/>
  <c r="T7" i="16"/>
  <c r="T21" i="16"/>
  <c r="U21" i="16"/>
  <c r="V21" i="16"/>
  <c r="T22" i="16"/>
  <c r="U22" i="16"/>
  <c r="V22" i="16"/>
  <c r="E21" i="16"/>
  <c r="E22" i="16"/>
  <c r="B20" i="16"/>
  <c r="D21" i="16"/>
  <c r="B21" i="16" s="1"/>
  <c r="D22" i="16"/>
  <c r="B22" i="16" s="1"/>
  <c r="E9" i="16"/>
  <c r="B9" i="16" s="1"/>
  <c r="E10" i="16"/>
  <c r="B10" i="16" s="1"/>
  <c r="E11" i="16"/>
  <c r="B11" i="16" s="1"/>
  <c r="E8" i="16"/>
  <c r="B8" i="16" s="1"/>
  <c r="E7" i="16"/>
  <c r="B7" i="16" s="1"/>
  <c r="C21" i="15"/>
  <c r="C22" i="15"/>
  <c r="C23" i="15"/>
  <c r="C24" i="15"/>
  <c r="C25" i="15"/>
  <c r="C26" i="15"/>
  <c r="C20" i="15"/>
  <c r="D21" i="15"/>
  <c r="D22" i="15"/>
  <c r="D23" i="15"/>
  <c r="B23" i="15" s="1"/>
  <c r="D24" i="15"/>
  <c r="D25" i="15"/>
  <c r="D26" i="15"/>
  <c r="D20" i="15"/>
  <c r="E21" i="15"/>
  <c r="E22" i="15"/>
  <c r="E23" i="15"/>
  <c r="E24" i="15"/>
  <c r="E25" i="15"/>
  <c r="E26" i="15"/>
  <c r="E20" i="15"/>
  <c r="E8" i="15"/>
  <c r="B8" i="15" s="1"/>
  <c r="E9" i="15"/>
  <c r="B9" i="15" s="1"/>
  <c r="E10" i="15"/>
  <c r="B10" i="15" s="1"/>
  <c r="E11" i="15"/>
  <c r="E12" i="15"/>
  <c r="E13" i="15"/>
  <c r="E7" i="15"/>
  <c r="B7" i="15" s="1"/>
  <c r="E11" i="14"/>
  <c r="B11" i="14" s="1"/>
  <c r="E12" i="14"/>
  <c r="B12" i="14" s="1"/>
  <c r="E13" i="14"/>
  <c r="B13" i="14" s="1"/>
  <c r="E14" i="14"/>
  <c r="B14" i="14" s="1"/>
  <c r="E15" i="14"/>
  <c r="B15" i="14" s="1"/>
  <c r="E16" i="14"/>
  <c r="B16" i="14" s="1"/>
  <c r="E17" i="14"/>
  <c r="B17" i="14" s="1"/>
  <c r="E18" i="14"/>
  <c r="B18" i="14" s="1"/>
  <c r="E19" i="14"/>
  <c r="B19" i="14" s="1"/>
  <c r="E20" i="14"/>
  <c r="B20" i="14" s="1"/>
  <c r="E21" i="14"/>
  <c r="B21" i="14" s="1"/>
  <c r="E22" i="14"/>
  <c r="B22" i="14" s="1"/>
  <c r="E23" i="14"/>
  <c r="B23" i="14" s="1"/>
  <c r="E24" i="14"/>
  <c r="B24" i="14" s="1"/>
  <c r="E25" i="14"/>
  <c r="B25" i="14" s="1"/>
  <c r="E26" i="14"/>
  <c r="B26" i="14" s="1"/>
  <c r="E27" i="14"/>
  <c r="B27" i="14" s="1"/>
  <c r="E28" i="14"/>
  <c r="B28" i="14" s="1"/>
  <c r="E29" i="14"/>
  <c r="B29" i="14" s="1"/>
  <c r="E30" i="14"/>
  <c r="B30" i="14" s="1"/>
  <c r="E31" i="14"/>
  <c r="B31" i="14" s="1"/>
  <c r="E32" i="14"/>
  <c r="B32" i="14" s="1"/>
  <c r="E33" i="14"/>
  <c r="B33" i="14" s="1"/>
  <c r="E101" i="14"/>
  <c r="E9" i="14"/>
  <c r="B9" i="14" s="1"/>
  <c r="E10" i="14"/>
  <c r="B10" i="14" s="1"/>
  <c r="E8" i="14"/>
  <c r="B8" i="14" s="1"/>
  <c r="E7" i="14"/>
  <c r="B7" i="14" s="1"/>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49" i="13"/>
  <c r="D50" i="13"/>
  <c r="D51" i="13"/>
  <c r="D52" i="13"/>
  <c r="U49" i="13"/>
  <c r="V49" i="13"/>
  <c r="U50" i="13"/>
  <c r="V50" i="13"/>
  <c r="U51" i="13"/>
  <c r="V51" i="13"/>
  <c r="U52" i="13"/>
  <c r="V52" i="13"/>
  <c r="U53" i="13"/>
  <c r="V53" i="13"/>
  <c r="U54" i="13"/>
  <c r="V54" i="13"/>
  <c r="U55" i="13"/>
  <c r="V55" i="13"/>
  <c r="U56" i="13"/>
  <c r="V56" i="13"/>
  <c r="U57" i="13"/>
  <c r="V57" i="13"/>
  <c r="U58" i="13"/>
  <c r="V58" i="13"/>
  <c r="U59" i="13"/>
  <c r="V59" i="13"/>
  <c r="U60" i="13"/>
  <c r="V60" i="13"/>
  <c r="U61" i="13"/>
  <c r="V61" i="13"/>
  <c r="U62" i="13"/>
  <c r="V62" i="13"/>
  <c r="U63" i="13"/>
  <c r="V63" i="13"/>
  <c r="U64" i="13"/>
  <c r="V64" i="13"/>
  <c r="U65" i="13"/>
  <c r="V65" i="13"/>
  <c r="U66" i="13"/>
  <c r="V66" i="13"/>
  <c r="U67" i="13"/>
  <c r="V67" i="13"/>
  <c r="U68" i="13"/>
  <c r="V68" i="13"/>
  <c r="U69" i="13"/>
  <c r="V69" i="13"/>
  <c r="U70" i="13"/>
  <c r="V70" i="13"/>
  <c r="U71" i="13"/>
  <c r="V71" i="13"/>
  <c r="U72" i="13"/>
  <c r="V72" i="13"/>
  <c r="U73" i="13"/>
  <c r="V73" i="13"/>
  <c r="U74" i="13"/>
  <c r="V74" i="13"/>
  <c r="U75" i="13"/>
  <c r="V75" i="13"/>
  <c r="U76" i="13"/>
  <c r="V76" i="13"/>
  <c r="U77" i="13"/>
  <c r="V77" i="13"/>
  <c r="U78" i="13"/>
  <c r="V78" i="13"/>
  <c r="U79" i="13"/>
  <c r="V79" i="13"/>
  <c r="U80" i="13"/>
  <c r="V80" i="13"/>
  <c r="U81" i="13"/>
  <c r="V81" i="13"/>
  <c r="U82" i="13"/>
  <c r="V82" i="13"/>
  <c r="U83" i="13"/>
  <c r="V83"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U14" i="13"/>
  <c r="V14" i="13"/>
  <c r="U15" i="13"/>
  <c r="V15" i="13"/>
  <c r="U16" i="13"/>
  <c r="V16" i="13"/>
  <c r="U17" i="13"/>
  <c r="V17" i="13"/>
  <c r="U18" i="13"/>
  <c r="V18" i="13"/>
  <c r="U19" i="13"/>
  <c r="V19" i="13"/>
  <c r="U20" i="13"/>
  <c r="V20" i="13"/>
  <c r="U21" i="13"/>
  <c r="V21" i="13"/>
  <c r="U22" i="13"/>
  <c r="V22" i="13"/>
  <c r="U23" i="13"/>
  <c r="V23" i="13"/>
  <c r="U24" i="13"/>
  <c r="V24" i="13"/>
  <c r="U25" i="13"/>
  <c r="V25" i="13"/>
  <c r="U26" i="13"/>
  <c r="V26" i="13"/>
  <c r="U27" i="13"/>
  <c r="V27" i="13"/>
  <c r="U28" i="13"/>
  <c r="V28" i="13"/>
  <c r="U29" i="13"/>
  <c r="V29" i="13"/>
  <c r="U30" i="13"/>
  <c r="V30" i="13"/>
  <c r="U31" i="13"/>
  <c r="V31" i="13"/>
  <c r="U32" i="13"/>
  <c r="V32" i="13"/>
  <c r="U33" i="13"/>
  <c r="V33" i="13"/>
  <c r="U34" i="13"/>
  <c r="V34" i="13"/>
  <c r="U35" i="13"/>
  <c r="V35" i="13"/>
  <c r="U36" i="13"/>
  <c r="V36" i="13"/>
  <c r="U37" i="13"/>
  <c r="V37" i="13"/>
  <c r="U38" i="13"/>
  <c r="V38" i="13"/>
  <c r="U39" i="13"/>
  <c r="V39" i="13"/>
  <c r="U40" i="13"/>
  <c r="V40" i="13"/>
  <c r="U41" i="13"/>
  <c r="V41" i="13"/>
  <c r="U42" i="13"/>
  <c r="V42" i="13"/>
  <c r="U7" i="13"/>
  <c r="V7" i="13"/>
  <c r="U8" i="13"/>
  <c r="V8" i="13"/>
  <c r="U9" i="13"/>
  <c r="V9" i="13"/>
  <c r="U10" i="13"/>
  <c r="V10" i="13"/>
  <c r="U11" i="13"/>
  <c r="V11" i="13"/>
  <c r="U12" i="13"/>
  <c r="V12" i="13"/>
  <c r="U13" i="13"/>
  <c r="V13" i="13"/>
  <c r="E15" i="13"/>
  <c r="B15" i="13" s="1"/>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7" i="13"/>
  <c r="B7" i="13" s="1"/>
  <c r="E8" i="13"/>
  <c r="B8" i="13" s="1"/>
  <c r="E9" i="13"/>
  <c r="B9" i="13" s="1"/>
  <c r="E10" i="13"/>
  <c r="B10" i="13" s="1"/>
  <c r="E11" i="13"/>
  <c r="B11" i="13" s="1"/>
  <c r="E12" i="13"/>
  <c r="B12" i="13" s="1"/>
  <c r="E13" i="13"/>
  <c r="B13" i="13" s="1"/>
  <c r="E14" i="13"/>
  <c r="B14" i="13" s="1"/>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49" i="13"/>
  <c r="C50" i="13"/>
  <c r="C51" i="13"/>
  <c r="C52" i="13"/>
  <c r="C53" i="13"/>
  <c r="C54" i="13"/>
  <c r="C55" i="13"/>
  <c r="C56" i="13"/>
  <c r="E10" i="12"/>
  <c r="E17" i="12"/>
  <c r="E7" i="12"/>
  <c r="C49" i="40"/>
  <c r="D38" i="10"/>
  <c r="D39" i="10"/>
  <c r="D40" i="10"/>
  <c r="D41" i="10"/>
  <c r="D42" i="10"/>
  <c r="D43" i="10"/>
  <c r="D44" i="10"/>
  <c r="E46" i="39"/>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45" i="40"/>
  <c r="D44" i="40"/>
  <c r="B20" i="18" l="1"/>
  <c r="B32" i="19"/>
  <c r="B21" i="15"/>
  <c r="B27" i="19"/>
  <c r="B20" i="15"/>
  <c r="B18" i="18"/>
  <c r="B26" i="19"/>
  <c r="B38" i="19"/>
  <c r="B19" i="18"/>
  <c r="B29" i="19"/>
  <c r="B22" i="15"/>
  <c r="B57" i="13"/>
  <c r="B19" i="16"/>
  <c r="B18" i="16"/>
  <c r="B56" i="13"/>
  <c r="B53" i="13"/>
  <c r="B51" i="13"/>
  <c r="B49" i="13"/>
  <c r="B55" i="13"/>
  <c r="B54" i="13"/>
  <c r="B52" i="13"/>
  <c r="B50" i="13"/>
  <c r="B30" i="19"/>
  <c r="B28" i="19"/>
  <c r="B20" i="17"/>
  <c r="B70" i="40"/>
  <c r="B69" i="40"/>
  <c r="B22" i="17"/>
  <c r="B21" i="17"/>
  <c r="B18" i="17"/>
  <c r="O46" i="40"/>
  <c r="P46" i="40"/>
  <c r="R46" i="40"/>
  <c r="S46" i="40"/>
  <c r="T46" i="40"/>
  <c r="U46" i="40"/>
  <c r="V46" i="40"/>
  <c r="O47" i="40"/>
  <c r="P47" i="40"/>
  <c r="R47" i="40"/>
  <c r="S47" i="40"/>
  <c r="T47" i="40"/>
  <c r="U47" i="40"/>
  <c r="V47" i="40"/>
  <c r="O48" i="40"/>
  <c r="P48" i="40"/>
  <c r="R48" i="40"/>
  <c r="S48" i="40"/>
  <c r="T48" i="40"/>
  <c r="U48" i="40"/>
  <c r="V48" i="40"/>
  <c r="O49" i="40"/>
  <c r="P49" i="40"/>
  <c r="R49" i="40"/>
  <c r="S49" i="40"/>
  <c r="T49" i="40"/>
  <c r="U49" i="40"/>
  <c r="V49" i="40"/>
  <c r="O50" i="40"/>
  <c r="P50" i="40"/>
  <c r="R50" i="40"/>
  <c r="S50" i="40"/>
  <c r="T50" i="40"/>
  <c r="U50" i="40"/>
  <c r="V50" i="40"/>
  <c r="O51" i="40"/>
  <c r="P51" i="40"/>
  <c r="R51" i="40"/>
  <c r="S51" i="40"/>
  <c r="T51" i="40"/>
  <c r="U51" i="40"/>
  <c r="V51" i="40"/>
  <c r="O52" i="40"/>
  <c r="P52" i="40"/>
  <c r="R52" i="40"/>
  <c r="S52" i="40"/>
  <c r="T52" i="40"/>
  <c r="U52" i="40"/>
  <c r="V52" i="40"/>
  <c r="O53" i="40"/>
  <c r="P53" i="40"/>
  <c r="R53" i="40"/>
  <c r="S53" i="40"/>
  <c r="T53" i="40"/>
  <c r="U53" i="40"/>
  <c r="V53" i="40"/>
  <c r="O54" i="40"/>
  <c r="P54" i="40"/>
  <c r="R54" i="40"/>
  <c r="S54" i="40"/>
  <c r="T54" i="40"/>
  <c r="U54" i="40"/>
  <c r="V54" i="40"/>
  <c r="O55" i="40"/>
  <c r="P55" i="40"/>
  <c r="R55" i="40"/>
  <c r="S55" i="40"/>
  <c r="T55" i="40"/>
  <c r="U55" i="40"/>
  <c r="V55" i="40"/>
  <c r="O56" i="40"/>
  <c r="P56" i="40"/>
  <c r="R56" i="40"/>
  <c r="S56" i="40"/>
  <c r="T56" i="40"/>
  <c r="U56" i="40"/>
  <c r="V56" i="40"/>
  <c r="O57" i="40"/>
  <c r="P57" i="40"/>
  <c r="R57" i="40"/>
  <c r="S57" i="40"/>
  <c r="T57" i="40"/>
  <c r="U57" i="40"/>
  <c r="V57" i="40"/>
  <c r="O58" i="40"/>
  <c r="P58" i="40"/>
  <c r="R58" i="40"/>
  <c r="S58" i="40"/>
  <c r="T58" i="40"/>
  <c r="U58" i="40"/>
  <c r="V58" i="40"/>
  <c r="O59" i="40"/>
  <c r="P59" i="40"/>
  <c r="R59" i="40"/>
  <c r="S59" i="40"/>
  <c r="T59" i="40"/>
  <c r="U59" i="40"/>
  <c r="V59" i="40"/>
  <c r="O60" i="40"/>
  <c r="P60" i="40"/>
  <c r="R60" i="40"/>
  <c r="S60" i="40"/>
  <c r="T60" i="40"/>
  <c r="U60" i="40"/>
  <c r="V60" i="40"/>
  <c r="O61" i="40"/>
  <c r="P61" i="40"/>
  <c r="R61" i="40"/>
  <c r="S61" i="40"/>
  <c r="T61" i="40"/>
  <c r="U61" i="40"/>
  <c r="V61" i="40"/>
  <c r="O62" i="40"/>
  <c r="P62" i="40"/>
  <c r="R62" i="40"/>
  <c r="S62" i="40"/>
  <c r="T62" i="40"/>
  <c r="U62" i="40"/>
  <c r="V62" i="40"/>
  <c r="O63" i="40"/>
  <c r="P63" i="40"/>
  <c r="R63" i="40"/>
  <c r="S63" i="40"/>
  <c r="T63" i="40"/>
  <c r="U63" i="40"/>
  <c r="V63" i="40"/>
  <c r="O64" i="40"/>
  <c r="P64" i="40"/>
  <c r="R64" i="40"/>
  <c r="S64" i="40"/>
  <c r="T64" i="40"/>
  <c r="U64" i="40"/>
  <c r="V64" i="40"/>
  <c r="O65" i="40"/>
  <c r="P65" i="40"/>
  <c r="R65" i="40"/>
  <c r="S65" i="40"/>
  <c r="T65" i="40"/>
  <c r="U65" i="40"/>
  <c r="V65" i="40"/>
  <c r="O66" i="40"/>
  <c r="P66" i="40"/>
  <c r="R66" i="40"/>
  <c r="S66" i="40"/>
  <c r="T66" i="40"/>
  <c r="U66" i="40"/>
  <c r="V66" i="40"/>
  <c r="O67" i="40"/>
  <c r="P67" i="40"/>
  <c r="R67" i="40"/>
  <c r="S67" i="40"/>
  <c r="T67" i="40"/>
  <c r="U67" i="40"/>
  <c r="V67" i="40"/>
  <c r="O68" i="40"/>
  <c r="P68" i="40"/>
  <c r="R68" i="40"/>
  <c r="S68" i="40"/>
  <c r="T68" i="40"/>
  <c r="U68" i="40"/>
  <c r="V68" i="40"/>
  <c r="O69" i="40"/>
  <c r="P69" i="40"/>
  <c r="R69" i="40"/>
  <c r="S69" i="40"/>
  <c r="T69" i="40"/>
  <c r="U69" i="40"/>
  <c r="V69" i="40"/>
  <c r="O70" i="40"/>
  <c r="P70" i="40"/>
  <c r="R70" i="40"/>
  <c r="S70" i="40"/>
  <c r="T70" i="40"/>
  <c r="U70" i="40"/>
  <c r="V70" i="40"/>
  <c r="O71" i="40"/>
  <c r="P71" i="40"/>
  <c r="R71" i="40"/>
  <c r="S71" i="40"/>
  <c r="T71" i="40"/>
  <c r="U71" i="40"/>
  <c r="V71" i="40"/>
  <c r="O72" i="40"/>
  <c r="P72" i="40"/>
  <c r="R72" i="40"/>
  <c r="S72" i="40"/>
  <c r="T72" i="40"/>
  <c r="U72" i="40"/>
  <c r="V72" i="40"/>
  <c r="O73" i="40"/>
  <c r="P73" i="40"/>
  <c r="R73" i="40"/>
  <c r="S73" i="40"/>
  <c r="T73" i="40"/>
  <c r="U73" i="40"/>
  <c r="V73" i="40"/>
  <c r="O74" i="40"/>
  <c r="P74" i="40"/>
  <c r="R74" i="40"/>
  <c r="S74" i="40"/>
  <c r="T74" i="40"/>
  <c r="U74" i="40"/>
  <c r="V74" i="40"/>
  <c r="O45" i="40"/>
  <c r="P45" i="40"/>
  <c r="R45" i="40"/>
  <c r="S45" i="40"/>
  <c r="T45" i="40"/>
  <c r="U45" i="40"/>
  <c r="V45" i="40"/>
  <c r="P44" i="40"/>
  <c r="R44" i="40"/>
  <c r="S44" i="40"/>
  <c r="T44" i="40"/>
  <c r="U44" i="40"/>
  <c r="V44" i="40"/>
  <c r="O44" i="40"/>
  <c r="C46" i="40"/>
  <c r="C47" i="40"/>
  <c r="C48"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45" i="40"/>
  <c r="C44" i="40"/>
  <c r="E46" i="40"/>
  <c r="E47" i="40"/>
  <c r="E48" i="40"/>
  <c r="E49" i="40"/>
  <c r="B49" i="40" s="1"/>
  <c r="E50" i="40"/>
  <c r="E51" i="40"/>
  <c r="E52" i="40"/>
  <c r="E53" i="40"/>
  <c r="E54" i="40"/>
  <c r="E55" i="40"/>
  <c r="E56" i="40"/>
  <c r="E57" i="40"/>
  <c r="E58" i="40"/>
  <c r="E59" i="40"/>
  <c r="B59" i="40" s="1"/>
  <c r="E60" i="40"/>
  <c r="B60" i="40" s="1"/>
  <c r="E61" i="40"/>
  <c r="B61" i="40" s="1"/>
  <c r="E62" i="40"/>
  <c r="B62" i="40" s="1"/>
  <c r="E63" i="40"/>
  <c r="B63" i="40" s="1"/>
  <c r="E64" i="40"/>
  <c r="B64" i="40" s="1"/>
  <c r="E65" i="40"/>
  <c r="B65" i="40" s="1"/>
  <c r="E66" i="40"/>
  <c r="B66" i="40" s="1"/>
  <c r="E67" i="40"/>
  <c r="B67" i="40" s="1"/>
  <c r="E68" i="40"/>
  <c r="B68" i="40" s="1"/>
  <c r="E69" i="40"/>
  <c r="E70" i="40"/>
  <c r="E71" i="40"/>
  <c r="B71" i="40" s="1"/>
  <c r="E72" i="40"/>
  <c r="B72" i="40" s="1"/>
  <c r="E73" i="40"/>
  <c r="E74" i="40"/>
  <c r="E45" i="40"/>
  <c r="E44" i="40"/>
  <c r="L9" i="40"/>
  <c r="M9" i="40"/>
  <c r="O9" i="40"/>
  <c r="Q9" i="40"/>
  <c r="R9" i="40"/>
  <c r="S9" i="40"/>
  <c r="T9" i="40"/>
  <c r="V9" i="40"/>
  <c r="L10" i="40"/>
  <c r="M10" i="40"/>
  <c r="O10" i="40"/>
  <c r="Q10" i="40"/>
  <c r="R10" i="40"/>
  <c r="S10" i="40"/>
  <c r="T10" i="40"/>
  <c r="V10" i="40"/>
  <c r="L11" i="40"/>
  <c r="M11" i="40"/>
  <c r="O11" i="40"/>
  <c r="Q11" i="40"/>
  <c r="R11" i="40"/>
  <c r="S11" i="40"/>
  <c r="T11" i="40"/>
  <c r="V11" i="40"/>
  <c r="L12" i="40"/>
  <c r="M12" i="40"/>
  <c r="O12" i="40"/>
  <c r="Q12" i="40"/>
  <c r="R12" i="40"/>
  <c r="S12" i="40"/>
  <c r="T12" i="40"/>
  <c r="V12" i="40"/>
  <c r="L13" i="40"/>
  <c r="M13" i="40"/>
  <c r="O13" i="40"/>
  <c r="Q13" i="40"/>
  <c r="R13" i="40"/>
  <c r="S13" i="40"/>
  <c r="T13" i="40"/>
  <c r="V13" i="40"/>
  <c r="L14" i="40"/>
  <c r="M14" i="40"/>
  <c r="O14" i="40"/>
  <c r="Q14" i="40"/>
  <c r="R14" i="40"/>
  <c r="S14" i="40"/>
  <c r="T14" i="40"/>
  <c r="V14" i="40"/>
  <c r="L15" i="40"/>
  <c r="M15" i="40"/>
  <c r="O15" i="40"/>
  <c r="Q15" i="40"/>
  <c r="R15" i="40"/>
  <c r="S15" i="40"/>
  <c r="T15" i="40"/>
  <c r="V15" i="40"/>
  <c r="L16" i="40"/>
  <c r="M16" i="40"/>
  <c r="O16" i="40"/>
  <c r="Q16" i="40"/>
  <c r="R16" i="40"/>
  <c r="S16" i="40"/>
  <c r="T16" i="40"/>
  <c r="V16" i="40"/>
  <c r="L17" i="40"/>
  <c r="M17" i="40"/>
  <c r="O17" i="40"/>
  <c r="Q17" i="40"/>
  <c r="R17" i="40"/>
  <c r="S17" i="40"/>
  <c r="T17" i="40"/>
  <c r="V17" i="40"/>
  <c r="L18" i="40"/>
  <c r="M18" i="40"/>
  <c r="O18" i="40"/>
  <c r="Q18" i="40"/>
  <c r="R18" i="40"/>
  <c r="S18" i="40"/>
  <c r="T18" i="40"/>
  <c r="V18" i="40"/>
  <c r="L19" i="40"/>
  <c r="M19" i="40"/>
  <c r="O19" i="40"/>
  <c r="Q19" i="40"/>
  <c r="R19" i="40"/>
  <c r="S19" i="40"/>
  <c r="T19" i="40"/>
  <c r="V19" i="40"/>
  <c r="L20" i="40"/>
  <c r="M20" i="40"/>
  <c r="O20" i="40"/>
  <c r="Q20" i="40"/>
  <c r="R20" i="40"/>
  <c r="S20" i="40"/>
  <c r="T20" i="40"/>
  <c r="V20" i="40"/>
  <c r="L21" i="40"/>
  <c r="M21" i="40"/>
  <c r="O21" i="40"/>
  <c r="Q21" i="40"/>
  <c r="R21" i="40"/>
  <c r="S21" i="40"/>
  <c r="T21" i="40"/>
  <c r="V21" i="40"/>
  <c r="L22" i="40"/>
  <c r="M22" i="40"/>
  <c r="O22" i="40"/>
  <c r="Q22" i="40"/>
  <c r="R22" i="40"/>
  <c r="S22" i="40"/>
  <c r="T22" i="40"/>
  <c r="V22" i="40"/>
  <c r="L23" i="40"/>
  <c r="M23" i="40"/>
  <c r="N23" i="40"/>
  <c r="O23" i="40"/>
  <c r="Q23" i="40"/>
  <c r="R23" i="40"/>
  <c r="S23" i="40"/>
  <c r="T23" i="40"/>
  <c r="U23" i="40"/>
  <c r="V23" i="40"/>
  <c r="L24" i="40"/>
  <c r="M24" i="40"/>
  <c r="N24" i="40"/>
  <c r="O24" i="40"/>
  <c r="Q24" i="40"/>
  <c r="R24" i="40"/>
  <c r="S24" i="40"/>
  <c r="T24" i="40"/>
  <c r="U24" i="40"/>
  <c r="V24" i="40"/>
  <c r="L25" i="40"/>
  <c r="M25" i="40"/>
  <c r="N25" i="40"/>
  <c r="O25" i="40"/>
  <c r="Q25" i="40"/>
  <c r="R25" i="40"/>
  <c r="S25" i="40"/>
  <c r="T25" i="40"/>
  <c r="U25" i="40"/>
  <c r="V25" i="40"/>
  <c r="L26" i="40"/>
  <c r="M26" i="40"/>
  <c r="N26" i="40"/>
  <c r="O26" i="40"/>
  <c r="Q26" i="40"/>
  <c r="R26" i="40"/>
  <c r="S26" i="40"/>
  <c r="T26" i="40"/>
  <c r="U26" i="40"/>
  <c r="V26" i="40"/>
  <c r="L27" i="40"/>
  <c r="M27" i="40"/>
  <c r="N27" i="40"/>
  <c r="O27" i="40"/>
  <c r="Q27" i="40"/>
  <c r="R27" i="40"/>
  <c r="S27" i="40"/>
  <c r="T27" i="40"/>
  <c r="U27" i="40"/>
  <c r="V27" i="40"/>
  <c r="L28" i="40"/>
  <c r="M28" i="40"/>
  <c r="N28" i="40"/>
  <c r="O28" i="40"/>
  <c r="Q28" i="40"/>
  <c r="R28" i="40"/>
  <c r="S28" i="40"/>
  <c r="T28" i="40"/>
  <c r="U28" i="40"/>
  <c r="V28" i="40"/>
  <c r="L29" i="40"/>
  <c r="M29" i="40"/>
  <c r="N29" i="40"/>
  <c r="O29" i="40"/>
  <c r="Q29" i="40"/>
  <c r="R29" i="40"/>
  <c r="S29" i="40"/>
  <c r="T29" i="40"/>
  <c r="U29" i="40"/>
  <c r="V29" i="40"/>
  <c r="L30" i="40"/>
  <c r="M30" i="40"/>
  <c r="N30" i="40"/>
  <c r="O30" i="40"/>
  <c r="Q30" i="40"/>
  <c r="R30" i="40"/>
  <c r="S30" i="40"/>
  <c r="T30" i="40"/>
  <c r="U30" i="40"/>
  <c r="V30" i="40"/>
  <c r="L31" i="40"/>
  <c r="M31" i="40"/>
  <c r="N31" i="40"/>
  <c r="O31" i="40"/>
  <c r="Q31" i="40"/>
  <c r="R31" i="40"/>
  <c r="S31" i="40"/>
  <c r="T31" i="40"/>
  <c r="U31" i="40"/>
  <c r="V31" i="40"/>
  <c r="L32" i="40"/>
  <c r="M32" i="40"/>
  <c r="N32" i="40"/>
  <c r="O32" i="40"/>
  <c r="Q32" i="40"/>
  <c r="R32" i="40"/>
  <c r="S32" i="40"/>
  <c r="T32" i="40"/>
  <c r="U32" i="40"/>
  <c r="V32" i="40"/>
  <c r="L33" i="40"/>
  <c r="M33" i="40"/>
  <c r="N33" i="40"/>
  <c r="O33" i="40"/>
  <c r="Q33" i="40"/>
  <c r="R33" i="40"/>
  <c r="S33" i="40"/>
  <c r="T33" i="40"/>
  <c r="U33" i="40"/>
  <c r="V33" i="40"/>
  <c r="L34" i="40"/>
  <c r="M34" i="40"/>
  <c r="N34" i="40"/>
  <c r="O34" i="40"/>
  <c r="Q34" i="40"/>
  <c r="R34" i="40"/>
  <c r="S34" i="40"/>
  <c r="T34" i="40"/>
  <c r="U34" i="40"/>
  <c r="V34" i="40"/>
  <c r="L35" i="40"/>
  <c r="M35" i="40"/>
  <c r="N35" i="40"/>
  <c r="O35" i="40"/>
  <c r="Q35" i="40"/>
  <c r="R35" i="40"/>
  <c r="S35" i="40"/>
  <c r="T35" i="40"/>
  <c r="U35" i="40"/>
  <c r="V35" i="40"/>
  <c r="L36" i="40"/>
  <c r="M36" i="40"/>
  <c r="N36" i="40"/>
  <c r="O36" i="40"/>
  <c r="Q36" i="40"/>
  <c r="R36" i="40"/>
  <c r="S36" i="40"/>
  <c r="T36" i="40"/>
  <c r="U36" i="40"/>
  <c r="V36" i="40"/>
  <c r="L37" i="40"/>
  <c r="M37" i="40"/>
  <c r="N37" i="40"/>
  <c r="O37" i="40"/>
  <c r="Q37" i="40"/>
  <c r="R37" i="40"/>
  <c r="S37" i="40"/>
  <c r="T37" i="40"/>
  <c r="U37" i="40"/>
  <c r="V37" i="40"/>
  <c r="L8" i="40"/>
  <c r="M8" i="40"/>
  <c r="O8" i="40"/>
  <c r="Q8" i="40"/>
  <c r="R8" i="40"/>
  <c r="S8" i="40"/>
  <c r="T8" i="40"/>
  <c r="V8" i="40"/>
  <c r="M7" i="40"/>
  <c r="O7" i="40"/>
  <c r="Q7" i="40"/>
  <c r="R7" i="40"/>
  <c r="S7" i="40"/>
  <c r="T7" i="40"/>
  <c r="V7" i="40"/>
  <c r="L7" i="40"/>
  <c r="E9" i="40"/>
  <c r="B9" i="40" s="1"/>
  <c r="E10" i="40"/>
  <c r="B10" i="40" s="1"/>
  <c r="E11" i="40"/>
  <c r="B11" i="40" s="1"/>
  <c r="E12" i="40"/>
  <c r="B12" i="40" s="1"/>
  <c r="E13" i="40"/>
  <c r="B13" i="40" s="1"/>
  <c r="E14" i="40"/>
  <c r="B14" i="40" s="1"/>
  <c r="E15" i="40"/>
  <c r="B15" i="40" s="1"/>
  <c r="E16" i="40"/>
  <c r="B16" i="40" s="1"/>
  <c r="E17" i="40"/>
  <c r="B17" i="40" s="1"/>
  <c r="E18" i="40"/>
  <c r="B18" i="40" s="1"/>
  <c r="E19" i="40"/>
  <c r="B19" i="40" s="1"/>
  <c r="E20" i="40"/>
  <c r="B20" i="40" s="1"/>
  <c r="E21" i="40"/>
  <c r="B21" i="40" s="1"/>
  <c r="E22" i="40"/>
  <c r="B22" i="40" s="1"/>
  <c r="E23" i="40"/>
  <c r="B23" i="40" s="1"/>
  <c r="E24" i="40"/>
  <c r="B24" i="40" s="1"/>
  <c r="E25" i="40"/>
  <c r="B25" i="40" s="1"/>
  <c r="E26" i="40"/>
  <c r="B26" i="40" s="1"/>
  <c r="E27" i="40"/>
  <c r="B27" i="40" s="1"/>
  <c r="E28" i="40"/>
  <c r="B28" i="40" s="1"/>
  <c r="E29" i="40"/>
  <c r="B29" i="40" s="1"/>
  <c r="E30" i="40"/>
  <c r="B30" i="40" s="1"/>
  <c r="E31" i="40"/>
  <c r="B31" i="40" s="1"/>
  <c r="E32" i="40"/>
  <c r="B32" i="40" s="1"/>
  <c r="E33" i="40"/>
  <c r="B33" i="40" s="1"/>
  <c r="E34" i="40"/>
  <c r="B34" i="40" s="1"/>
  <c r="E35" i="40"/>
  <c r="B35" i="40" s="1"/>
  <c r="E36" i="40"/>
  <c r="E8" i="40"/>
  <c r="B8" i="40" s="1"/>
  <c r="E7" i="40"/>
  <c r="B7" i="40" s="1"/>
  <c r="C34" i="10"/>
  <c r="C35" i="10"/>
  <c r="C36" i="10"/>
  <c r="C37" i="10"/>
  <c r="C38" i="10"/>
  <c r="C39" i="10"/>
  <c r="C40" i="10"/>
  <c r="C41" i="10"/>
  <c r="C42" i="10"/>
  <c r="C43" i="10"/>
  <c r="C44" i="10"/>
  <c r="C45" i="10"/>
  <c r="C46" i="10"/>
  <c r="C47" i="10"/>
  <c r="C48" i="10"/>
  <c r="C51" i="10"/>
  <c r="C33" i="10"/>
  <c r="D34" i="10"/>
  <c r="D35" i="10"/>
  <c r="D36" i="10"/>
  <c r="D37" i="10"/>
  <c r="D45" i="10"/>
  <c r="D46" i="10"/>
  <c r="D47" i="10"/>
  <c r="D51" i="10"/>
  <c r="D33" i="10"/>
  <c r="E35" i="10"/>
  <c r="E36" i="10"/>
  <c r="E37" i="10"/>
  <c r="E38" i="10"/>
  <c r="E39" i="10"/>
  <c r="E40" i="10"/>
  <c r="B40" i="10" s="1"/>
  <c r="E41" i="10"/>
  <c r="E42" i="10"/>
  <c r="E43" i="10"/>
  <c r="E44" i="10"/>
  <c r="E45" i="10"/>
  <c r="E46" i="10"/>
  <c r="E47" i="10"/>
  <c r="E51" i="10"/>
  <c r="E34" i="10"/>
  <c r="E33" i="10"/>
  <c r="V34" i="10"/>
  <c r="V35" i="10"/>
  <c r="V36" i="10"/>
  <c r="V37" i="10"/>
  <c r="V38" i="10"/>
  <c r="V39" i="10"/>
  <c r="V40" i="10"/>
  <c r="V41" i="10"/>
  <c r="V42" i="10"/>
  <c r="V43" i="10"/>
  <c r="V44" i="10"/>
  <c r="V45" i="10"/>
  <c r="V46" i="10"/>
  <c r="V47" i="10"/>
  <c r="O51" i="10"/>
  <c r="V33" i="10"/>
  <c r="V9" i="10"/>
  <c r="V10" i="10"/>
  <c r="V11" i="10"/>
  <c r="V12" i="10"/>
  <c r="V13" i="10"/>
  <c r="V14" i="10"/>
  <c r="V15" i="10"/>
  <c r="V16" i="10"/>
  <c r="V17" i="10"/>
  <c r="V18" i="10"/>
  <c r="V19" i="10"/>
  <c r="V20" i="10"/>
  <c r="V21" i="10"/>
  <c r="O25" i="10"/>
  <c r="V25" i="10"/>
  <c r="V7" i="10"/>
  <c r="V8" i="10"/>
  <c r="E8" i="10"/>
  <c r="B8" i="10" s="1"/>
  <c r="E9" i="10"/>
  <c r="B9" i="10" s="1"/>
  <c r="E10" i="10"/>
  <c r="B10" i="10" s="1"/>
  <c r="E11" i="10"/>
  <c r="B11" i="10" s="1"/>
  <c r="B12" i="10"/>
  <c r="B13" i="10"/>
  <c r="B14" i="10"/>
  <c r="B15" i="10"/>
  <c r="B16" i="10"/>
  <c r="E24" i="10"/>
  <c r="B24" i="10" s="1"/>
  <c r="E25" i="10"/>
  <c r="E7" i="10"/>
  <c r="B7" i="10" s="1"/>
  <c r="O20" i="9"/>
  <c r="P20" i="9"/>
  <c r="Q20" i="9"/>
  <c r="S20" i="9"/>
  <c r="U20" i="9"/>
  <c r="V20" i="9"/>
  <c r="O21" i="9"/>
  <c r="P21" i="9"/>
  <c r="Q21" i="9"/>
  <c r="S21" i="9"/>
  <c r="U21" i="9"/>
  <c r="V21" i="9"/>
  <c r="O22" i="9"/>
  <c r="P22" i="9"/>
  <c r="Q22" i="9"/>
  <c r="S22" i="9"/>
  <c r="U22" i="9"/>
  <c r="V22" i="9"/>
  <c r="U7" i="9"/>
  <c r="V7" i="9"/>
  <c r="P7" i="9"/>
  <c r="O7" i="9"/>
  <c r="B9" i="9"/>
  <c r="B10" i="9"/>
  <c r="B11" i="9"/>
  <c r="B12" i="9"/>
  <c r="B13" i="9"/>
  <c r="B14" i="9"/>
  <c r="B15" i="9"/>
  <c r="B16" i="9"/>
  <c r="B17" i="9"/>
  <c r="B18" i="9"/>
  <c r="B19" i="9"/>
  <c r="E20" i="9"/>
  <c r="E21" i="9"/>
  <c r="E22" i="9"/>
  <c r="B8" i="9"/>
  <c r="E7" i="9"/>
  <c r="B7" i="9" s="1"/>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59" i="4"/>
  <c r="C58" i="4"/>
  <c r="B38" i="10" l="1"/>
  <c r="B43" i="10"/>
  <c r="B39" i="10"/>
  <c r="B48" i="10"/>
  <c r="B44" i="10"/>
  <c r="B42" i="10"/>
  <c r="B41" i="10"/>
  <c r="B47" i="10"/>
  <c r="B46" i="10"/>
  <c r="B45" i="10"/>
  <c r="B58" i="40"/>
  <c r="B54" i="40"/>
  <c r="B48" i="40"/>
  <c r="B44" i="40"/>
  <c r="B45" i="40"/>
  <c r="B50" i="40"/>
  <c r="B35" i="10"/>
  <c r="B33" i="10"/>
  <c r="B57" i="40"/>
  <c r="B53" i="40"/>
  <c r="B56" i="40"/>
  <c r="B52" i="40"/>
  <c r="B46" i="40"/>
  <c r="B55" i="40"/>
  <c r="B51" i="40"/>
  <c r="B47" i="40"/>
  <c r="B37" i="10"/>
  <c r="B34" i="10"/>
  <c r="B36" i="10"/>
  <c r="D60" i="4"/>
  <c r="D61" i="4"/>
  <c r="D62" i="4"/>
  <c r="D69" i="4"/>
  <c r="D70" i="4"/>
  <c r="D71" i="4"/>
  <c r="D72" i="4"/>
  <c r="D73" i="4"/>
  <c r="D74" i="4"/>
  <c r="D75" i="4"/>
  <c r="D76" i="4"/>
  <c r="D77" i="4"/>
  <c r="D78" i="4"/>
  <c r="D79" i="4"/>
  <c r="D80" i="4"/>
  <c r="D81" i="4"/>
  <c r="D82" i="4"/>
  <c r="D83" i="4"/>
  <c r="D84" i="4"/>
  <c r="D85" i="4"/>
  <c r="D86" i="4"/>
  <c r="D87" i="4"/>
  <c r="D88" i="4"/>
  <c r="D89" i="4"/>
  <c r="D90" i="4"/>
  <c r="B90" i="4" s="1"/>
  <c r="D91" i="4"/>
  <c r="B91" i="4" s="1"/>
  <c r="D92" i="4"/>
  <c r="B92" i="4" s="1"/>
  <c r="D93" i="4"/>
  <c r="D59" i="4"/>
  <c r="D58" i="4"/>
  <c r="U11" i="7"/>
  <c r="V8" i="7"/>
  <c r="U50" i="2"/>
  <c r="R51" i="2"/>
  <c r="Q15" i="2"/>
  <c r="O55" i="2"/>
  <c r="O58" i="2"/>
  <c r="S59" i="2"/>
  <c r="U21" i="2"/>
  <c r="V64" i="2"/>
  <c r="Q66" i="2"/>
  <c r="O67" i="2"/>
  <c r="Q70" i="2"/>
  <c r="V72" i="2"/>
  <c r="Q54" i="2"/>
  <c r="R16" i="2"/>
  <c r="O62" i="2"/>
  <c r="Q24" i="2"/>
  <c r="T70" i="2"/>
  <c r="R71" i="2"/>
  <c r="U93" i="4"/>
  <c r="V93" i="4"/>
  <c r="U59" i="4"/>
  <c r="V59" i="4"/>
  <c r="V58" i="4"/>
  <c r="U58" i="4"/>
  <c r="E60" i="4"/>
  <c r="E61" i="4"/>
  <c r="E62" i="4"/>
  <c r="E63" i="4"/>
  <c r="B63" i="4" s="1"/>
  <c r="E64" i="4"/>
  <c r="B64" i="4" s="1"/>
  <c r="E65" i="4"/>
  <c r="B65" i="4" s="1"/>
  <c r="E66" i="4"/>
  <c r="B66" i="4" s="1"/>
  <c r="E67" i="4"/>
  <c r="B67" i="4" s="1"/>
  <c r="E68" i="4"/>
  <c r="B68" i="4" s="1"/>
  <c r="E69" i="4"/>
  <c r="E70" i="4"/>
  <c r="E71" i="4"/>
  <c r="E72" i="4"/>
  <c r="E73" i="4"/>
  <c r="E74" i="4"/>
  <c r="E75" i="4"/>
  <c r="E76" i="4"/>
  <c r="E77" i="4"/>
  <c r="E78" i="4"/>
  <c r="E79" i="4"/>
  <c r="E80" i="4"/>
  <c r="E81" i="4"/>
  <c r="E82" i="4"/>
  <c r="E83" i="4"/>
  <c r="E84" i="4"/>
  <c r="E85" i="4"/>
  <c r="E86" i="4"/>
  <c r="E87" i="4"/>
  <c r="E88" i="4"/>
  <c r="E89" i="4"/>
  <c r="E90" i="4"/>
  <c r="E91" i="4"/>
  <c r="E92" i="4"/>
  <c r="E93" i="4"/>
  <c r="E59" i="4"/>
  <c r="E58" i="4"/>
  <c r="B9" i="4"/>
  <c r="B10" i="4"/>
  <c r="B11" i="4"/>
  <c r="B12" i="4"/>
  <c r="B13" i="4"/>
  <c r="B14" i="4"/>
  <c r="B15" i="4"/>
  <c r="B16" i="4"/>
  <c r="B17" i="4"/>
  <c r="B18" i="4"/>
  <c r="B19" i="4"/>
  <c r="E20" i="4"/>
  <c r="B20" i="4" s="1"/>
  <c r="E21" i="4"/>
  <c r="B21" i="4" s="1"/>
  <c r="E22" i="4"/>
  <c r="B22" i="4" s="1"/>
  <c r="E23" i="4"/>
  <c r="B23" i="4" s="1"/>
  <c r="E24" i="4"/>
  <c r="B24" i="4" s="1"/>
  <c r="E25" i="4"/>
  <c r="B25" i="4" s="1"/>
  <c r="E26" i="4"/>
  <c r="B26" i="4" s="1"/>
  <c r="E27" i="4"/>
  <c r="B27" i="4" s="1"/>
  <c r="E28" i="4"/>
  <c r="B28" i="4" s="1"/>
  <c r="E29" i="4"/>
  <c r="B29" i="4" s="1"/>
  <c r="E30" i="4"/>
  <c r="B30" i="4" s="1"/>
  <c r="E31" i="4"/>
  <c r="B31" i="4" s="1"/>
  <c r="E32" i="4"/>
  <c r="B32" i="4" s="1"/>
  <c r="E33" i="4"/>
  <c r="B33" i="4" s="1"/>
  <c r="E34" i="4"/>
  <c r="B34" i="4" s="1"/>
  <c r="E43" i="4"/>
  <c r="B43" i="4" s="1"/>
  <c r="E44" i="4"/>
  <c r="B44" i="4" s="1"/>
  <c r="E45" i="4"/>
  <c r="B45" i="4" s="1"/>
  <c r="E46" i="4"/>
  <c r="B46" i="4" s="1"/>
  <c r="E47" i="4"/>
  <c r="B47" i="4" s="1"/>
  <c r="E48" i="4"/>
  <c r="B48" i="4" s="1"/>
  <c r="E49" i="4"/>
  <c r="B49" i="4" s="1"/>
  <c r="E50" i="4"/>
  <c r="E51" i="4"/>
  <c r="B8" i="4"/>
  <c r="E7" i="4"/>
  <c r="B7" i="4" s="1"/>
  <c r="E7" i="38"/>
  <c r="B7" i="38" s="1"/>
  <c r="B8" i="38"/>
  <c r="B9" i="38"/>
  <c r="B10" i="38"/>
  <c r="B11" i="38"/>
  <c r="B12" i="38"/>
  <c r="B13" i="38"/>
  <c r="B14" i="38"/>
  <c r="B15" i="38"/>
  <c r="B16" i="38"/>
  <c r="B17" i="38"/>
  <c r="B19" i="38"/>
  <c r="P11" i="2"/>
  <c r="S60" i="2"/>
  <c r="T66" i="2"/>
  <c r="U8" i="7"/>
  <c r="U9" i="7"/>
  <c r="V9" i="7"/>
  <c r="V10" i="7"/>
  <c r="T12" i="7"/>
  <c r="U12" i="7"/>
  <c r="V12" i="7"/>
  <c r="T13" i="7"/>
  <c r="U13" i="7"/>
  <c r="V13" i="7"/>
  <c r="T14" i="7"/>
  <c r="U14" i="7"/>
  <c r="V14" i="7"/>
  <c r="T15" i="7"/>
  <c r="U15" i="7"/>
  <c r="V15" i="7"/>
  <c r="T16" i="7"/>
  <c r="U16" i="7"/>
  <c r="V16" i="7"/>
  <c r="V7" i="7"/>
  <c r="U7" i="7"/>
  <c r="O9" i="7"/>
  <c r="O10" i="7"/>
  <c r="O11" i="7"/>
  <c r="O12" i="7"/>
  <c r="O13" i="7"/>
  <c r="O14" i="7"/>
  <c r="O15" i="7"/>
  <c r="O16" i="7"/>
  <c r="O7" i="7"/>
  <c r="E9" i="7"/>
  <c r="B9" i="7" s="1"/>
  <c r="E10" i="7"/>
  <c r="B10" i="7" s="1"/>
  <c r="E12" i="7"/>
  <c r="B12" i="7" s="1"/>
  <c r="E13" i="7"/>
  <c r="B13" i="7" s="1"/>
  <c r="E14" i="7"/>
  <c r="B14" i="7" s="1"/>
  <c r="E15" i="7"/>
  <c r="B15" i="7" s="1"/>
  <c r="E16" i="7"/>
  <c r="B16" i="7" s="1"/>
  <c r="E7" i="7"/>
  <c r="B7" i="7" s="1"/>
  <c r="O49" i="2"/>
  <c r="O50" i="2"/>
  <c r="Q53" i="2"/>
  <c r="S54" i="2"/>
  <c r="P57" i="2"/>
  <c r="P73" i="2"/>
  <c r="P75" i="2"/>
  <c r="P76" i="2"/>
  <c r="P77" i="2"/>
  <c r="O66" i="2"/>
  <c r="O47" i="2"/>
  <c r="P47" i="2"/>
  <c r="Q47" i="2"/>
  <c r="R47" i="2"/>
  <c r="S47" i="2"/>
  <c r="T47" i="2"/>
  <c r="U47" i="2"/>
  <c r="V47" i="2"/>
  <c r="P49" i="2"/>
  <c r="Q49" i="2"/>
  <c r="R49" i="2"/>
  <c r="T49" i="2"/>
  <c r="U49" i="2"/>
  <c r="V49" i="2"/>
  <c r="R50" i="2"/>
  <c r="O53" i="2"/>
  <c r="P53" i="2"/>
  <c r="R53" i="2"/>
  <c r="S53" i="2"/>
  <c r="T53" i="2"/>
  <c r="V53" i="2"/>
  <c r="O54" i="2"/>
  <c r="O57" i="2"/>
  <c r="Q57" i="2"/>
  <c r="R57" i="2"/>
  <c r="S57" i="2"/>
  <c r="U57" i="2"/>
  <c r="V57" i="2"/>
  <c r="O61" i="2"/>
  <c r="P61" i="2"/>
  <c r="Q61" i="2"/>
  <c r="R61" i="2"/>
  <c r="S61" i="2"/>
  <c r="T61" i="2"/>
  <c r="U61" i="2"/>
  <c r="V61" i="2"/>
  <c r="Q62" i="2"/>
  <c r="R62" i="2"/>
  <c r="O65" i="2"/>
  <c r="P65" i="2"/>
  <c r="Q65" i="2"/>
  <c r="R65" i="2"/>
  <c r="S65" i="2"/>
  <c r="T65" i="2"/>
  <c r="U65" i="2"/>
  <c r="V65" i="2"/>
  <c r="P66" i="2"/>
  <c r="V66" i="2"/>
  <c r="V67" i="2"/>
  <c r="V68" i="2"/>
  <c r="O69" i="2"/>
  <c r="P69" i="2"/>
  <c r="Q69" i="2"/>
  <c r="R69" i="2"/>
  <c r="S69" i="2"/>
  <c r="T69" i="2"/>
  <c r="U69" i="2"/>
  <c r="V69" i="2"/>
  <c r="R70" i="2"/>
  <c r="V70" i="2"/>
  <c r="Q71" i="2"/>
  <c r="O73" i="2"/>
  <c r="S73" i="2"/>
  <c r="O74" i="2"/>
  <c r="P74" i="2"/>
  <c r="Q74" i="2"/>
  <c r="R74" i="2"/>
  <c r="S74" i="2"/>
  <c r="T74" i="2"/>
  <c r="U74" i="2"/>
  <c r="V74" i="2"/>
  <c r="O75" i="2"/>
  <c r="Q75" i="2"/>
  <c r="R75" i="2"/>
  <c r="S75" i="2"/>
  <c r="U75" i="2"/>
  <c r="V75" i="2"/>
  <c r="O76" i="2"/>
  <c r="R76" i="2"/>
  <c r="S76" i="2"/>
  <c r="V76" i="2"/>
  <c r="O77" i="2"/>
  <c r="S77" i="2"/>
  <c r="O78" i="2"/>
  <c r="P78" i="2"/>
  <c r="Q78" i="2"/>
  <c r="R78" i="2"/>
  <c r="S78" i="2"/>
  <c r="T78" i="2"/>
  <c r="U78" i="2"/>
  <c r="V78" i="2"/>
  <c r="P46" i="2"/>
  <c r="Q46" i="2"/>
  <c r="R46" i="2"/>
  <c r="S46" i="2"/>
  <c r="T46" i="2"/>
  <c r="U46" i="2"/>
  <c r="V46" i="2"/>
  <c r="O46" i="2"/>
  <c r="Q14" i="2"/>
  <c r="Q18" i="2"/>
  <c r="O8" i="2"/>
  <c r="P8" i="2"/>
  <c r="Q8" i="2"/>
  <c r="R8" i="2"/>
  <c r="S8" i="2"/>
  <c r="T8" i="2"/>
  <c r="U8" i="2"/>
  <c r="V8" i="2"/>
  <c r="P10" i="2"/>
  <c r="R10" i="2"/>
  <c r="S10" i="2"/>
  <c r="V10" i="2"/>
  <c r="P14" i="2"/>
  <c r="R14" i="2"/>
  <c r="S14" i="2"/>
  <c r="V14" i="2"/>
  <c r="P15" i="2"/>
  <c r="S15" i="2"/>
  <c r="O18" i="2"/>
  <c r="P18" i="2"/>
  <c r="R18" i="2"/>
  <c r="T18" i="2"/>
  <c r="V18" i="2"/>
  <c r="U19" i="2"/>
  <c r="U20" i="2"/>
  <c r="O22" i="2"/>
  <c r="P22" i="2"/>
  <c r="Q22" i="2"/>
  <c r="R22" i="2"/>
  <c r="S22" i="2"/>
  <c r="T22" i="2"/>
  <c r="U22" i="2"/>
  <c r="V22" i="2"/>
  <c r="V23" i="2"/>
  <c r="O26" i="2"/>
  <c r="P26" i="2"/>
  <c r="Q26" i="2"/>
  <c r="R26" i="2"/>
  <c r="S26" i="2"/>
  <c r="T26" i="2"/>
  <c r="U26" i="2"/>
  <c r="V26" i="2"/>
  <c r="U27" i="2"/>
  <c r="Q28" i="2"/>
  <c r="U29" i="2"/>
  <c r="O30" i="2"/>
  <c r="P30" i="2"/>
  <c r="Q30" i="2"/>
  <c r="R30" i="2"/>
  <c r="S30" i="2"/>
  <c r="T30" i="2"/>
  <c r="U30" i="2"/>
  <c r="V30" i="2"/>
  <c r="T31" i="2"/>
  <c r="R32" i="2"/>
  <c r="Q33" i="2"/>
  <c r="R34" i="2"/>
  <c r="V34" i="2"/>
  <c r="O35" i="2"/>
  <c r="P35" i="2"/>
  <c r="Q35" i="2"/>
  <c r="R35" i="2"/>
  <c r="S35" i="2"/>
  <c r="T35" i="2"/>
  <c r="U35" i="2"/>
  <c r="V35" i="2"/>
  <c r="P36" i="2"/>
  <c r="Q36" i="2"/>
  <c r="R36" i="2"/>
  <c r="T36" i="2"/>
  <c r="U36" i="2"/>
  <c r="V36" i="2"/>
  <c r="Q37" i="2"/>
  <c r="R37" i="2"/>
  <c r="U37" i="2"/>
  <c r="V37" i="2"/>
  <c r="R38" i="2"/>
  <c r="V38" i="2"/>
  <c r="O39" i="2"/>
  <c r="P39" i="2"/>
  <c r="Q39" i="2"/>
  <c r="R39" i="2"/>
  <c r="S39" i="2"/>
  <c r="T39" i="2"/>
  <c r="U39" i="2"/>
  <c r="V39" i="2"/>
  <c r="P7" i="2"/>
  <c r="Q7" i="2"/>
  <c r="R7" i="2"/>
  <c r="S7" i="2"/>
  <c r="T7" i="2"/>
  <c r="U7" i="2"/>
  <c r="V7" i="2"/>
  <c r="O7" i="2"/>
  <c r="E7" i="2"/>
  <c r="B7" i="2" s="1"/>
  <c r="E18" i="2"/>
  <c r="B18" i="2" s="1"/>
  <c r="D65" i="2"/>
  <c r="E31" i="2"/>
  <c r="B31" i="2" s="1"/>
  <c r="E49" i="2"/>
  <c r="E53" i="2"/>
  <c r="E57" i="2"/>
  <c r="E61" i="2"/>
  <c r="E62" i="2"/>
  <c r="E64" i="2"/>
  <c r="E65" i="2"/>
  <c r="E69" i="2"/>
  <c r="E73" i="2"/>
  <c r="E74" i="2"/>
  <c r="E75" i="2"/>
  <c r="E76" i="2"/>
  <c r="E77" i="2"/>
  <c r="E78" i="2"/>
  <c r="E23" i="2"/>
  <c r="B23" i="2" s="1"/>
  <c r="E46" i="2"/>
  <c r="E47" i="2"/>
  <c r="E22" i="2"/>
  <c r="B22" i="2" s="1"/>
  <c r="E26" i="2"/>
  <c r="B26" i="2" s="1"/>
  <c r="E30" i="2"/>
  <c r="B30" i="2" s="1"/>
  <c r="E33" i="2"/>
  <c r="B33" i="2" s="1"/>
  <c r="E35" i="2"/>
  <c r="B35" i="2" s="1"/>
  <c r="E39" i="2"/>
  <c r="E8" i="2"/>
  <c r="B8" i="2" s="1"/>
  <c r="E31" i="39"/>
  <c r="E32" i="39"/>
  <c r="E33" i="39"/>
  <c r="E34" i="39"/>
  <c r="E35" i="39"/>
  <c r="E36" i="39"/>
  <c r="E37" i="39"/>
  <c r="E38" i="39"/>
  <c r="E39" i="39"/>
  <c r="E40" i="39"/>
  <c r="E41" i="39"/>
  <c r="E42" i="39"/>
  <c r="E43" i="39"/>
  <c r="E44" i="39"/>
  <c r="E45" i="39"/>
  <c r="E8" i="39"/>
  <c r="B8" i="39" s="1"/>
  <c r="E9" i="39"/>
  <c r="B9" i="39" s="1"/>
  <c r="E10" i="39"/>
  <c r="B10" i="39" s="1"/>
  <c r="E11" i="39"/>
  <c r="B11" i="39" s="1"/>
  <c r="E12" i="39"/>
  <c r="B12" i="39" s="1"/>
  <c r="B13" i="39"/>
  <c r="B14" i="39"/>
  <c r="B15" i="39"/>
  <c r="B16" i="39"/>
  <c r="B17" i="39"/>
  <c r="B18" i="39"/>
  <c r="B19" i="39"/>
  <c r="B20" i="39"/>
  <c r="B21" i="39"/>
  <c r="B22" i="39"/>
  <c r="E23" i="39"/>
  <c r="E30" i="39"/>
  <c r="E7" i="39"/>
  <c r="B7" i="39" s="1"/>
  <c r="C60" i="38"/>
  <c r="C41" i="38"/>
  <c r="D49" i="2"/>
  <c r="D61" i="2"/>
  <c r="D69" i="2"/>
  <c r="D70" i="2"/>
  <c r="D71" i="2"/>
  <c r="D74" i="2"/>
  <c r="B74" i="2" s="1"/>
  <c r="D78"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D47" i="2"/>
  <c r="D46" i="2"/>
  <c r="C47" i="2"/>
  <c r="C46" i="2"/>
  <c r="D31" i="39"/>
  <c r="D32" i="39"/>
  <c r="D33" i="39"/>
  <c r="D34" i="39"/>
  <c r="D35" i="39"/>
  <c r="D36" i="39"/>
  <c r="D37" i="39"/>
  <c r="D38" i="39"/>
  <c r="D39" i="39"/>
  <c r="D40" i="39"/>
  <c r="D41" i="39"/>
  <c r="D42" i="39"/>
  <c r="D43" i="39"/>
  <c r="B43" i="39" s="1"/>
  <c r="D44" i="39"/>
  <c r="D45" i="39"/>
  <c r="D46" i="39"/>
  <c r="D30" i="39"/>
  <c r="C31" i="39"/>
  <c r="C32" i="39"/>
  <c r="C33" i="39"/>
  <c r="C34" i="39"/>
  <c r="C35" i="39"/>
  <c r="C36" i="39"/>
  <c r="C37" i="39"/>
  <c r="C38" i="39"/>
  <c r="C39" i="39"/>
  <c r="C40" i="39"/>
  <c r="C41" i="39"/>
  <c r="C42" i="39"/>
  <c r="C43" i="39"/>
  <c r="C44" i="39"/>
  <c r="C45" i="39"/>
  <c r="C46" i="39"/>
  <c r="C30" i="39"/>
  <c r="B84" i="4" l="1"/>
  <c r="B89" i="4"/>
  <c r="B80" i="4"/>
  <c r="B88" i="4"/>
  <c r="B83" i="4"/>
  <c r="B82" i="4"/>
  <c r="B81" i="4"/>
  <c r="B87" i="4"/>
  <c r="B86" i="4"/>
  <c r="B85" i="4"/>
  <c r="B39" i="39"/>
  <c r="B37" i="39"/>
  <c r="B69" i="2"/>
  <c r="B34" i="39"/>
  <c r="B33" i="39"/>
  <c r="B61" i="2"/>
  <c r="B53" i="38"/>
  <c r="B30" i="38"/>
  <c r="B38" i="38"/>
  <c r="B28" i="38"/>
  <c r="B59" i="38"/>
  <c r="B51" i="38"/>
  <c r="B29" i="38"/>
  <c r="B37" i="38"/>
  <c r="B36" i="38"/>
  <c r="B34" i="38"/>
  <c r="B55" i="38"/>
  <c r="B33" i="38"/>
  <c r="B57" i="38"/>
  <c r="B49" i="38"/>
  <c r="B46" i="38"/>
  <c r="B40" i="38"/>
  <c r="B32" i="38"/>
  <c r="B36" i="39"/>
  <c r="B32" i="39"/>
  <c r="B58" i="4"/>
  <c r="B41" i="39"/>
  <c r="B30" i="39"/>
  <c r="B31" i="39"/>
  <c r="B40" i="39"/>
  <c r="B77" i="4"/>
  <c r="B45" i="39"/>
  <c r="B35" i="39"/>
  <c r="B44" i="39"/>
  <c r="B60" i="4"/>
  <c r="B59" i="4"/>
  <c r="B79" i="4"/>
  <c r="B78" i="4"/>
  <c r="B76" i="4"/>
  <c r="B75" i="4"/>
  <c r="B74" i="4"/>
  <c r="B73" i="4"/>
  <c r="B58" i="38"/>
  <c r="B54" i="38"/>
  <c r="B50" i="38"/>
  <c r="B27" i="38"/>
  <c r="B39" i="38"/>
  <c r="B35" i="38"/>
  <c r="B31" i="38"/>
  <c r="B47" i="38"/>
  <c r="B56" i="38"/>
  <c r="B52" i="38"/>
  <c r="B48" i="38"/>
  <c r="B47" i="2"/>
  <c r="B70" i="2"/>
  <c r="B65" i="2"/>
  <c r="B46" i="2"/>
  <c r="B62" i="4"/>
  <c r="B61" i="4"/>
  <c r="B42" i="39"/>
  <c r="B38" i="39"/>
  <c r="B69" i="4"/>
  <c r="B72" i="4"/>
  <c r="B71" i="4"/>
  <c r="B70" i="4"/>
  <c r="B49" i="2"/>
  <c r="T11" i="7"/>
  <c r="E8" i="7"/>
  <c r="B8" i="7" s="1"/>
  <c r="O8" i="7"/>
  <c r="V11" i="7"/>
  <c r="U10" i="7"/>
  <c r="E11" i="7"/>
  <c r="B11" i="7" s="1"/>
  <c r="E72" i="2"/>
  <c r="R31" i="2"/>
  <c r="P27" i="2"/>
  <c r="U66" i="2"/>
  <c r="P58" i="2"/>
  <c r="Q32" i="2"/>
  <c r="V28" i="2"/>
  <c r="V71" i="2"/>
  <c r="V63" i="2"/>
  <c r="O71" i="2"/>
  <c r="E28" i="2"/>
  <c r="B28" i="2" s="1"/>
  <c r="V32" i="2"/>
  <c r="V31" i="2"/>
  <c r="Q31" i="2"/>
  <c r="U28" i="2"/>
  <c r="T27" i="2"/>
  <c r="T23" i="2"/>
  <c r="P19" i="2"/>
  <c r="T11" i="2"/>
  <c r="U71" i="2"/>
  <c r="U70" i="2"/>
  <c r="P70" i="2"/>
  <c r="R67" i="2"/>
  <c r="R66" i="2"/>
  <c r="O63" i="2"/>
  <c r="U58" i="2"/>
  <c r="V54" i="2"/>
  <c r="O70" i="2"/>
  <c r="R54" i="2"/>
  <c r="R58" i="2"/>
  <c r="U67" i="2"/>
  <c r="E27" i="2"/>
  <c r="B27" i="2" s="1"/>
  <c r="U32" i="2"/>
  <c r="U31" i="2"/>
  <c r="P31" i="2"/>
  <c r="R28" i="2"/>
  <c r="R27" i="2"/>
  <c r="R23" i="2"/>
  <c r="Q67" i="2"/>
  <c r="V62" i="2"/>
  <c r="P62" i="2"/>
  <c r="Q25" i="2"/>
  <c r="V24" i="2"/>
  <c r="R59" i="2"/>
  <c r="E58" i="2"/>
  <c r="V27" i="2"/>
  <c r="Q27" i="2"/>
  <c r="Q23" i="2"/>
  <c r="S62" i="2"/>
  <c r="E20" i="2"/>
  <c r="B20" i="2" s="1"/>
  <c r="S51" i="2"/>
  <c r="T19" i="2"/>
  <c r="S58" i="2"/>
  <c r="U54" i="2"/>
  <c r="Q50" i="2"/>
  <c r="P54" i="2"/>
  <c r="Q58" i="2"/>
  <c r="P50" i="2"/>
  <c r="D53" i="2"/>
  <c r="B53" i="2" s="1"/>
  <c r="E14" i="2"/>
  <c r="B14" i="2" s="1"/>
  <c r="E19" i="2"/>
  <c r="B19" i="2" s="1"/>
  <c r="E50" i="2"/>
  <c r="E15" i="2"/>
  <c r="B15" i="2" s="1"/>
  <c r="R19" i="2"/>
  <c r="S18" i="2"/>
  <c r="T15" i="2"/>
  <c r="T14" i="2"/>
  <c r="O14" i="2"/>
  <c r="T10" i="2"/>
  <c r="O10" i="2"/>
  <c r="Q10" i="2"/>
  <c r="T57" i="2"/>
  <c r="U53" i="2"/>
  <c r="V50" i="2"/>
  <c r="S49" i="2"/>
  <c r="D77" i="2"/>
  <c r="D73" i="2"/>
  <c r="B73" i="2" s="1"/>
  <c r="E38" i="2"/>
  <c r="E34" i="2"/>
  <c r="B34" i="2" s="1"/>
  <c r="U38" i="2"/>
  <c r="Q38" i="2"/>
  <c r="U34" i="2"/>
  <c r="Q34" i="2"/>
  <c r="V77" i="2"/>
  <c r="R77" i="2"/>
  <c r="V73" i="2"/>
  <c r="R73" i="2"/>
  <c r="D76" i="2"/>
  <c r="B76" i="2" s="1"/>
  <c r="E37" i="2"/>
  <c r="B37" i="2" s="1"/>
  <c r="T38" i="2"/>
  <c r="P38" i="2"/>
  <c r="T37" i="2"/>
  <c r="P37" i="2"/>
  <c r="T34" i="2"/>
  <c r="P34" i="2"/>
  <c r="U77" i="2"/>
  <c r="Q77" i="2"/>
  <c r="U76" i="2"/>
  <c r="Q76" i="2"/>
  <c r="U73" i="2"/>
  <c r="Q73" i="2"/>
  <c r="D75" i="2"/>
  <c r="B75" i="2" s="1"/>
  <c r="E36" i="2"/>
  <c r="B36" i="2" s="1"/>
  <c r="S38" i="2"/>
  <c r="O38" i="2"/>
  <c r="S37" i="2"/>
  <c r="O37" i="2"/>
  <c r="S36" i="2"/>
  <c r="O36" i="2"/>
  <c r="S34" i="2"/>
  <c r="O34" i="2"/>
  <c r="T77" i="2"/>
  <c r="T76" i="2"/>
  <c r="T75" i="2"/>
  <c r="T73" i="2"/>
  <c r="O72" i="2"/>
  <c r="S72" i="2"/>
  <c r="O33" i="2"/>
  <c r="S33" i="2"/>
  <c r="D72" i="2"/>
  <c r="B72" i="2" s="1"/>
  <c r="P72" i="2"/>
  <c r="T72" i="2"/>
  <c r="P33" i="2"/>
  <c r="T33" i="2"/>
  <c r="Q72" i="2"/>
  <c r="U72" i="2"/>
  <c r="O68" i="2"/>
  <c r="S68" i="2"/>
  <c r="O29" i="2"/>
  <c r="S29" i="2"/>
  <c r="E29" i="2"/>
  <c r="B29" i="2" s="1"/>
  <c r="P68" i="2"/>
  <c r="T68" i="2"/>
  <c r="P29" i="2"/>
  <c r="T29" i="2"/>
  <c r="Q68" i="2"/>
  <c r="U68" i="2"/>
  <c r="O64" i="2"/>
  <c r="S64" i="2"/>
  <c r="O25" i="2"/>
  <c r="S25" i="2"/>
  <c r="P64" i="2"/>
  <c r="T64" i="2"/>
  <c r="P25" i="2"/>
  <c r="T25" i="2"/>
  <c r="Q64" i="2"/>
  <c r="U64" i="2"/>
  <c r="S17" i="2"/>
  <c r="O56" i="2"/>
  <c r="S52" i="2"/>
  <c r="T13" i="2"/>
  <c r="O48" i="2"/>
  <c r="O9" i="2"/>
  <c r="V33" i="2"/>
  <c r="R29" i="2"/>
  <c r="V25" i="2"/>
  <c r="R72" i="2"/>
  <c r="R68" i="2"/>
  <c r="R64" i="2"/>
  <c r="E68" i="2"/>
  <c r="U33" i="2"/>
  <c r="Q29" i="2"/>
  <c r="U25" i="2"/>
  <c r="E25" i="2"/>
  <c r="B25" i="2" s="1"/>
  <c r="E60" i="2"/>
  <c r="R33" i="2"/>
  <c r="V29" i="2"/>
  <c r="R25" i="2"/>
  <c r="E71" i="2"/>
  <c r="B71" i="2" s="1"/>
  <c r="E67" i="2"/>
  <c r="T32" i="2"/>
  <c r="P32" i="2"/>
  <c r="T28" i="2"/>
  <c r="P28" i="2"/>
  <c r="R20" i="2"/>
  <c r="T71" i="2"/>
  <c r="P71" i="2"/>
  <c r="T67" i="2"/>
  <c r="P67" i="2"/>
  <c r="V55" i="2"/>
  <c r="E70" i="2"/>
  <c r="E66" i="2"/>
  <c r="E54" i="2"/>
  <c r="E32" i="2"/>
  <c r="B32" i="2" s="1"/>
  <c r="S32" i="2"/>
  <c r="O32" i="2"/>
  <c r="S31" i="2"/>
  <c r="O31" i="2"/>
  <c r="S28" i="2"/>
  <c r="O28" i="2"/>
  <c r="S27" i="2"/>
  <c r="O27" i="2"/>
  <c r="U23" i="2"/>
  <c r="P23" i="2"/>
  <c r="V19" i="2"/>
  <c r="Q19" i="2"/>
  <c r="S11" i="2"/>
  <c r="S71" i="2"/>
  <c r="S70" i="2"/>
  <c r="S67" i="2"/>
  <c r="S66" i="2"/>
  <c r="U62" i="2"/>
  <c r="V58" i="2"/>
  <c r="S50" i="2"/>
  <c r="P60" i="2"/>
  <c r="T60" i="2"/>
  <c r="O21" i="2"/>
  <c r="S21" i="2"/>
  <c r="E21" i="2"/>
  <c r="B21" i="2" s="1"/>
  <c r="Q60" i="2"/>
  <c r="U60" i="2"/>
  <c r="P21" i="2"/>
  <c r="T21" i="2"/>
  <c r="P56" i="2"/>
  <c r="T56" i="2"/>
  <c r="Q17" i="2"/>
  <c r="U17" i="2"/>
  <c r="Q56" i="2"/>
  <c r="U56" i="2"/>
  <c r="R17" i="2"/>
  <c r="V17" i="2"/>
  <c r="P52" i="2"/>
  <c r="T52" i="2"/>
  <c r="Q13" i="2"/>
  <c r="U13" i="2"/>
  <c r="Q52" i="2"/>
  <c r="U52" i="2"/>
  <c r="R13" i="2"/>
  <c r="V13" i="2"/>
  <c r="E52" i="2"/>
  <c r="P48" i="2"/>
  <c r="T48" i="2"/>
  <c r="Q9" i="2"/>
  <c r="U9" i="2"/>
  <c r="D48" i="2"/>
  <c r="Q48" i="2"/>
  <c r="U48" i="2"/>
  <c r="R9" i="2"/>
  <c r="V9" i="2"/>
  <c r="E48" i="2"/>
  <c r="E17" i="2"/>
  <c r="B17" i="2" s="1"/>
  <c r="R21" i="2"/>
  <c r="P17" i="2"/>
  <c r="S13" i="2"/>
  <c r="T9" i="2"/>
  <c r="R60" i="2"/>
  <c r="V56" i="2"/>
  <c r="R52" i="2"/>
  <c r="V48" i="2"/>
  <c r="P63" i="2"/>
  <c r="T63" i="2"/>
  <c r="O24" i="2"/>
  <c r="S24" i="2"/>
  <c r="E63" i="2"/>
  <c r="Q63" i="2"/>
  <c r="U63" i="2"/>
  <c r="P24" i="2"/>
  <c r="T24" i="2"/>
  <c r="P59" i="2"/>
  <c r="T59" i="2"/>
  <c r="O20" i="2"/>
  <c r="S20" i="2"/>
  <c r="E59" i="2"/>
  <c r="Q59" i="2"/>
  <c r="U59" i="2"/>
  <c r="P20" i="2"/>
  <c r="T20" i="2"/>
  <c r="P55" i="2"/>
  <c r="T55" i="2"/>
  <c r="Q16" i="2"/>
  <c r="P16" i="2"/>
  <c r="E55" i="2"/>
  <c r="Q55" i="2"/>
  <c r="U55" i="2"/>
  <c r="T16" i="2"/>
  <c r="P51" i="2"/>
  <c r="T51" i="2"/>
  <c r="P12" i="2"/>
  <c r="E51" i="2"/>
  <c r="Q51" i="2"/>
  <c r="U51" i="2"/>
  <c r="Q12" i="2"/>
  <c r="T12" i="2"/>
  <c r="E24" i="2"/>
  <c r="B24" i="2" s="1"/>
  <c r="E13" i="2"/>
  <c r="B13" i="2" s="1"/>
  <c r="U24" i="2"/>
  <c r="Q21" i="2"/>
  <c r="Q20" i="2"/>
  <c r="O17" i="2"/>
  <c r="P13" i="2"/>
  <c r="S9" i="2"/>
  <c r="S63" i="2"/>
  <c r="O60" i="2"/>
  <c r="O59" i="2"/>
  <c r="S56" i="2"/>
  <c r="S55" i="2"/>
  <c r="O52" i="2"/>
  <c r="O51" i="2"/>
  <c r="S48" i="2"/>
  <c r="E56" i="2"/>
  <c r="R24" i="2"/>
  <c r="V21" i="2"/>
  <c r="V20" i="2"/>
  <c r="T17" i="2"/>
  <c r="O13" i="2"/>
  <c r="P9" i="2"/>
  <c r="R63" i="2"/>
  <c r="V60" i="2"/>
  <c r="V59" i="2"/>
  <c r="R56" i="2"/>
  <c r="R55" i="2"/>
  <c r="V52" i="2"/>
  <c r="V51" i="2"/>
  <c r="R48" i="2"/>
  <c r="S23" i="2"/>
  <c r="O23" i="2"/>
  <c r="S19" i="2"/>
  <c r="O19" i="2"/>
  <c r="O15" i="2"/>
  <c r="O11" i="2"/>
  <c r="Q11" i="2"/>
  <c r="T62" i="2"/>
  <c r="T58" i="2"/>
  <c r="T54" i="2"/>
  <c r="T50" i="2"/>
  <c r="S16" i="2"/>
  <c r="O16" i="2"/>
  <c r="S12" i="2"/>
  <c r="O12" i="2"/>
  <c r="D51" i="2"/>
  <c r="E12" i="2"/>
  <c r="B12" i="2" s="1"/>
  <c r="V16" i="2"/>
  <c r="V15" i="2"/>
  <c r="R15" i="2"/>
  <c r="V12" i="2"/>
  <c r="R12" i="2"/>
  <c r="V11" i="2"/>
  <c r="R11" i="2"/>
  <c r="D57" i="2"/>
  <c r="B57" i="2" s="1"/>
  <c r="D50" i="2"/>
  <c r="E10" i="2"/>
  <c r="B10" i="2" s="1"/>
  <c r="E11" i="2"/>
  <c r="B11" i="2" s="1"/>
  <c r="E16" i="2"/>
  <c r="B16" i="2" s="1"/>
  <c r="U18" i="2"/>
  <c r="U16" i="2"/>
  <c r="U15" i="2"/>
  <c r="U14" i="2"/>
  <c r="U12" i="2"/>
  <c r="U11" i="2"/>
  <c r="U10" i="2"/>
  <c r="D68" i="2"/>
  <c r="D64" i="2"/>
  <c r="B64" i="2" s="1"/>
  <c r="D60" i="2"/>
  <c r="B60" i="2" s="1"/>
  <c r="D56" i="2"/>
  <c r="D52" i="2"/>
  <c r="E9" i="2"/>
  <c r="B9" i="2" s="1"/>
  <c r="D67" i="2"/>
  <c r="D63" i="2"/>
  <c r="B63" i="2" s="1"/>
  <c r="D59" i="2"/>
  <c r="B59" i="2" s="1"/>
  <c r="D55" i="2"/>
  <c r="B55" i="2" s="1"/>
  <c r="D66" i="2"/>
  <c r="D62" i="2"/>
  <c r="B62" i="2" s="1"/>
  <c r="D58" i="2"/>
  <c r="D54" i="2"/>
  <c r="B68" i="2" l="1"/>
  <c r="B58" i="2"/>
  <c r="B56" i="2"/>
  <c r="B51" i="2"/>
  <c r="B54" i="2"/>
  <c r="B66" i="2"/>
  <c r="B67" i="2"/>
  <c r="B50" i="2"/>
  <c r="B52" i="2"/>
  <c r="B48" i="2"/>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56" i="26" l="1"/>
  <c r="B55" i="26"/>
  <c r="B54" i="26"/>
  <c r="B53" i="26"/>
  <c r="B52" i="26"/>
  <c r="B51" i="26"/>
  <c r="B50" i="26"/>
  <c r="B49" i="26"/>
  <c r="B48" i="26"/>
  <c r="B47" i="26"/>
  <c r="B46" i="26"/>
  <c r="B45" i="26"/>
  <c r="B44" i="26"/>
  <c r="B43" i="26"/>
  <c r="B42" i="26"/>
  <c r="B41" i="26"/>
  <c r="B40" i="26"/>
  <c r="B39" i="26"/>
  <c r="B38" i="26"/>
  <c r="B37" i="26"/>
  <c r="B36" i="26"/>
  <c r="B27" i="34"/>
  <c r="B7" i="34"/>
  <c r="B18" i="34" l="1"/>
  <c r="B31" i="15" l="1"/>
  <c r="B10" i="12" l="1"/>
  <c r="B37" i="20"/>
  <c r="B38" i="20"/>
  <c r="B39" i="20"/>
  <c r="B40" i="20"/>
  <c r="B41" i="20"/>
  <c r="B42" i="20"/>
  <c r="B43" i="20"/>
  <c r="B44" i="20"/>
  <c r="B7" i="21"/>
  <c r="B7" i="20"/>
  <c r="B18" i="20"/>
  <c r="B36" i="20"/>
  <c r="B27" i="20"/>
  <c r="B7" i="12"/>
  <c r="B18" i="3"/>
  <c r="B7" i="3"/>
  <c r="B19" i="6"/>
  <c r="B7" i="6"/>
  <c r="D100" i="40"/>
  <c r="O137" i="40"/>
  <c r="O117" i="40"/>
  <c r="O101" i="40"/>
  <c r="E48" i="24"/>
  <c r="D44" i="24"/>
  <c r="O52" i="24"/>
  <c r="C43" i="24"/>
  <c r="O96" i="40"/>
  <c r="E127" i="40"/>
  <c r="C46" i="24"/>
  <c r="D75" i="24"/>
  <c r="O73" i="24"/>
  <c r="E38" i="24"/>
  <c r="O43" i="24"/>
  <c r="D68" i="24"/>
  <c r="E103" i="40"/>
  <c r="D82" i="40"/>
  <c r="C62" i="24"/>
  <c r="D41" i="24"/>
  <c r="D33" i="17"/>
  <c r="C113" i="40"/>
  <c r="E99" i="40"/>
  <c r="E111" i="40"/>
  <c r="E120" i="40"/>
  <c r="C96" i="40"/>
  <c r="C117" i="40"/>
  <c r="D77" i="24"/>
  <c r="B51" i="24"/>
  <c r="D123" i="40"/>
  <c r="E54" i="24"/>
  <c r="B60" i="24"/>
  <c r="E116" i="40"/>
  <c r="D27" i="17"/>
  <c r="E47" i="24"/>
  <c r="C92" i="40"/>
  <c r="O123" i="40"/>
  <c r="D133" i="40"/>
  <c r="B27" i="17"/>
  <c r="C33" i="17"/>
  <c r="B94" i="40"/>
  <c r="O63" i="24"/>
  <c r="D116" i="40"/>
  <c r="B124" i="14"/>
  <c r="D110" i="40"/>
  <c r="D127" i="40"/>
  <c r="B104" i="40"/>
  <c r="O44" i="24"/>
  <c r="B117" i="40"/>
  <c r="D29" i="17"/>
  <c r="B134" i="40"/>
  <c r="D106" i="40"/>
  <c r="O105" i="40"/>
  <c r="C86" i="40"/>
  <c r="B118" i="14"/>
  <c r="B111" i="14"/>
  <c r="D112" i="40"/>
  <c r="O38" i="24"/>
  <c r="C65" i="24"/>
  <c r="E110" i="40"/>
  <c r="B36" i="17"/>
  <c r="B110" i="14"/>
  <c r="B101" i="40"/>
  <c r="O80" i="40"/>
  <c r="B85" i="40"/>
  <c r="B86" i="40"/>
  <c r="E66" i="24"/>
  <c r="E83" i="40"/>
  <c r="E55" i="24"/>
  <c r="O79" i="40"/>
  <c r="D94" i="40"/>
  <c r="B93" i="40"/>
  <c r="E90" i="40"/>
  <c r="E41" i="24"/>
  <c r="C115" i="40"/>
  <c r="E109" i="40"/>
  <c r="D49" i="24"/>
  <c r="B84" i="40"/>
  <c r="C31" i="17"/>
  <c r="C88" i="40"/>
  <c r="C72" i="24"/>
  <c r="B88" i="40"/>
  <c r="C57" i="24"/>
  <c r="E57" i="24"/>
  <c r="B122" i="14"/>
  <c r="B96" i="40"/>
  <c r="B109" i="14"/>
  <c r="D122" i="40"/>
  <c r="C27" i="17"/>
  <c r="C122" i="40"/>
  <c r="O45" i="24"/>
  <c r="D42" i="24"/>
  <c r="C34" i="17"/>
  <c r="E138" i="40"/>
  <c r="D70" i="24"/>
  <c r="O131" i="40"/>
  <c r="O65" i="24"/>
  <c r="E95" i="40"/>
  <c r="D54" i="24"/>
  <c r="C71" i="24"/>
  <c r="D69" i="24"/>
  <c r="E113" i="40"/>
  <c r="O41" i="24"/>
  <c r="C84" i="40"/>
  <c r="E65" i="24"/>
  <c r="D115" i="40"/>
  <c r="O86" i="40"/>
  <c r="E112" i="40"/>
  <c r="E40" i="24"/>
  <c r="C112" i="40"/>
  <c r="E91" i="40"/>
  <c r="C28" i="17"/>
  <c r="B118" i="40"/>
  <c r="C95" i="40"/>
  <c r="E125" i="40"/>
  <c r="C47" i="24"/>
  <c r="B107" i="40"/>
  <c r="D56" i="24"/>
  <c r="C87" i="40"/>
  <c r="D101" i="40"/>
  <c r="C36" i="24"/>
  <c r="B46" i="24"/>
  <c r="B30" i="17"/>
  <c r="O75" i="24"/>
  <c r="B106" i="14"/>
  <c r="B130" i="40"/>
  <c r="B87" i="40"/>
  <c r="C78" i="24"/>
  <c r="C131" i="40"/>
  <c r="E85" i="40"/>
  <c r="C66" i="24"/>
  <c r="E59" i="24"/>
  <c r="D87" i="40"/>
  <c r="B33" i="17"/>
  <c r="E67" i="24"/>
  <c r="B81" i="40"/>
  <c r="D80" i="40"/>
  <c r="C49" i="24"/>
  <c r="D39" i="24"/>
  <c r="E121" i="40"/>
  <c r="D31" i="17"/>
  <c r="B132" i="40"/>
  <c r="C74" i="24"/>
  <c r="C77" i="24"/>
  <c r="B113" i="40"/>
  <c r="E100" i="40"/>
  <c r="C127" i="40"/>
  <c r="O125" i="40"/>
  <c r="O53" i="24"/>
  <c r="E104" i="40"/>
  <c r="D111" i="40"/>
  <c r="D105" i="40"/>
  <c r="D107" i="40"/>
  <c r="C91" i="40"/>
  <c r="B28" i="17"/>
  <c r="E36" i="17"/>
  <c r="E123" i="40"/>
  <c r="C54" i="24"/>
  <c r="C130" i="40"/>
  <c r="O58" i="24"/>
  <c r="C138" i="40"/>
  <c r="D30" i="17"/>
  <c r="C107" i="40"/>
  <c r="C100" i="40"/>
  <c r="D90" i="40"/>
  <c r="E107" i="40"/>
  <c r="E50" i="24"/>
  <c r="D64" i="24"/>
  <c r="C99" i="40"/>
  <c r="E122" i="40"/>
  <c r="O69" i="24"/>
  <c r="B57" i="24"/>
  <c r="D36" i="24"/>
  <c r="B55" i="24"/>
  <c r="E45" i="24"/>
  <c r="C53" i="24"/>
  <c r="C67" i="24"/>
  <c r="C37" i="24"/>
  <c r="E133" i="40"/>
  <c r="B98" i="40"/>
  <c r="C97" i="40"/>
  <c r="B126" i="14"/>
  <c r="B111" i="40"/>
  <c r="O106" i="40"/>
  <c r="D93" i="40"/>
  <c r="B115" i="14"/>
  <c r="O118" i="40"/>
  <c r="C56" i="24"/>
  <c r="D84" i="40"/>
  <c r="D121" i="40"/>
  <c r="B92" i="40"/>
  <c r="B50" i="24"/>
  <c r="E136" i="40"/>
  <c r="D119" i="40"/>
  <c r="B115" i="40"/>
  <c r="O102" i="40"/>
  <c r="O104" i="40"/>
  <c r="O60" i="24"/>
  <c r="D85" i="40"/>
  <c r="B120" i="40"/>
  <c r="C52" i="24"/>
  <c r="D66" i="24"/>
  <c r="D103" i="40"/>
  <c r="C93" i="40"/>
  <c r="D132" i="40"/>
  <c r="D60" i="24"/>
  <c r="D120" i="40"/>
  <c r="D57" i="24"/>
  <c r="E94" i="40"/>
  <c r="O126" i="40"/>
  <c r="C70" i="24"/>
  <c r="D104" i="40"/>
  <c r="C55" i="24"/>
  <c r="B105" i="40"/>
  <c r="O78" i="24"/>
  <c r="E60" i="24"/>
  <c r="D95" i="40"/>
  <c r="B119" i="40"/>
  <c r="O81" i="40"/>
  <c r="D83" i="40"/>
  <c r="C76" i="24"/>
  <c r="O42" i="24"/>
  <c r="O68" i="24"/>
  <c r="E62" i="24"/>
  <c r="B80" i="40"/>
  <c r="E58" i="24"/>
  <c r="B59" i="24"/>
  <c r="E52" i="24"/>
  <c r="C123" i="40"/>
  <c r="D86" i="40"/>
  <c r="B133" i="40"/>
  <c r="B121" i="14"/>
  <c r="E88" i="40"/>
  <c r="C38" i="24"/>
  <c r="D59" i="24"/>
  <c r="B31" i="17"/>
  <c r="B44" i="24"/>
  <c r="O61" i="24"/>
  <c r="O48" i="24"/>
  <c r="B131" i="40"/>
  <c r="B116" i="40"/>
  <c r="O85" i="40"/>
  <c r="O54" i="24"/>
  <c r="D126" i="40"/>
  <c r="O100" i="40"/>
  <c r="O79" i="24"/>
  <c r="C109" i="40"/>
  <c r="E92" i="40"/>
  <c r="D38" i="24"/>
  <c r="E96" i="40"/>
  <c r="O124" i="40"/>
  <c r="D134" i="40"/>
  <c r="D74" i="24"/>
  <c r="E49" i="24"/>
  <c r="E56" i="24"/>
  <c r="C134" i="40"/>
  <c r="E139" i="40"/>
  <c r="D72" i="24"/>
  <c r="C111" i="40"/>
  <c r="D130" i="40"/>
  <c r="C29" i="17"/>
  <c r="D79" i="24"/>
  <c r="E39" i="24"/>
  <c r="D114" i="40"/>
  <c r="D98" i="40"/>
  <c r="B48" i="24"/>
  <c r="C106" i="40"/>
  <c r="B58" i="24"/>
  <c r="B79" i="40"/>
  <c r="O57" i="24"/>
  <c r="D55" i="24"/>
  <c r="D128" i="40"/>
  <c r="O111" i="40"/>
  <c r="D91" i="40"/>
  <c r="C102" i="40"/>
  <c r="D48" i="24"/>
  <c r="C58" i="24"/>
  <c r="D113" i="40"/>
  <c r="B125" i="40"/>
  <c r="O139" i="40"/>
  <c r="D99" i="40"/>
  <c r="E71" i="24"/>
  <c r="C135" i="40"/>
  <c r="D117" i="40"/>
  <c r="B127" i="40"/>
  <c r="B116" i="14"/>
  <c r="B47" i="24"/>
  <c r="E43" i="24"/>
  <c r="O56" i="24"/>
  <c r="O132" i="40"/>
  <c r="E80" i="40"/>
  <c r="C128" i="40"/>
  <c r="O51" i="24"/>
  <c r="O83" i="40"/>
  <c r="O74" i="24"/>
  <c r="D45" i="24"/>
  <c r="O114" i="40"/>
  <c r="B124" i="40"/>
  <c r="E84" i="40"/>
  <c r="D32" i="17"/>
  <c r="B56" i="24"/>
  <c r="D109" i="40"/>
  <c r="B114" i="40"/>
  <c r="C60" i="24"/>
  <c r="E72" i="24"/>
  <c r="O95" i="40"/>
  <c r="B128" i="40"/>
  <c r="C83" i="40"/>
  <c r="C132" i="40"/>
  <c r="C116" i="40"/>
  <c r="C106" i="14"/>
  <c r="O46" i="24"/>
  <c r="B35" i="17"/>
  <c r="E76" i="24"/>
  <c r="O55" i="24"/>
  <c r="D136" i="40"/>
  <c r="E105" i="40"/>
  <c r="O136" i="40"/>
  <c r="B100" i="40"/>
  <c r="D125" i="40"/>
  <c r="E124" i="40"/>
  <c r="O103" i="40"/>
  <c r="D40" i="24"/>
  <c r="O108" i="40"/>
  <c r="E102" i="40"/>
  <c r="E106" i="14"/>
  <c r="D37" i="24"/>
  <c r="B108" i="40"/>
  <c r="O134" i="40"/>
  <c r="B82" i="40"/>
  <c r="B112" i="14"/>
  <c r="B117" i="14"/>
  <c r="B127" i="14"/>
  <c r="O76" i="24"/>
  <c r="O40" i="24"/>
  <c r="B136" i="40"/>
  <c r="D78" i="24"/>
  <c r="O90" i="40"/>
  <c r="C51" i="24"/>
  <c r="D51" i="24"/>
  <c r="B83" i="40"/>
  <c r="E98" i="40"/>
  <c r="O113" i="40"/>
  <c r="C41" i="24"/>
  <c r="D58" i="24"/>
  <c r="C105" i="40"/>
  <c r="D135" i="40"/>
  <c r="O67" i="24"/>
  <c r="B39" i="24"/>
  <c r="B114" i="14"/>
  <c r="B43" i="24"/>
  <c r="O112" i="40"/>
  <c r="O115" i="40"/>
  <c r="C101" i="40"/>
  <c r="E42" i="24"/>
  <c r="D124" i="40"/>
  <c r="C121" i="40"/>
  <c r="O72" i="24"/>
  <c r="B128" i="14"/>
  <c r="B129" i="40"/>
  <c r="C136" i="40"/>
  <c r="E89" i="40"/>
  <c r="O119" i="40"/>
  <c r="B52" i="24"/>
  <c r="E108" i="40"/>
  <c r="B113" i="14"/>
  <c r="E134" i="40"/>
  <c r="E132" i="40"/>
  <c r="E35" i="17"/>
  <c r="D34" i="17"/>
  <c r="E51" i="24"/>
  <c r="O98" i="40"/>
  <c r="D96" i="40"/>
  <c r="D36" i="17"/>
  <c r="C110" i="40"/>
  <c r="D46" i="24"/>
  <c r="B34" i="17"/>
  <c r="D102" i="40"/>
  <c r="D129" i="40"/>
  <c r="B54" i="24"/>
  <c r="B119" i="14"/>
  <c r="E78" i="24"/>
  <c r="D108" i="40"/>
  <c r="O92" i="40"/>
  <c r="E73" i="24"/>
  <c r="O128" i="40"/>
  <c r="O140" i="40"/>
  <c r="E115" i="40"/>
  <c r="D62" i="24"/>
  <c r="D88" i="40"/>
  <c r="E130" i="40"/>
  <c r="E79" i="24"/>
  <c r="E68" i="24"/>
  <c r="B135" i="40"/>
  <c r="O39" i="24"/>
  <c r="D43" i="24"/>
  <c r="E31" i="17"/>
  <c r="E137" i="40"/>
  <c r="O94" i="40"/>
  <c r="E74" i="24"/>
  <c r="E135" i="40"/>
  <c r="B36" i="24"/>
  <c r="C137" i="40"/>
  <c r="D138" i="40"/>
  <c r="O91" i="40"/>
  <c r="D65" i="24"/>
  <c r="D81" i="40"/>
  <c r="E69" i="24"/>
  <c r="O107" i="40"/>
  <c r="O127" i="40"/>
  <c r="B125" i="14"/>
  <c r="E81" i="40"/>
  <c r="E75" i="24"/>
  <c r="E128" i="40"/>
  <c r="O133" i="40"/>
  <c r="B106" i="40"/>
  <c r="B38" i="24"/>
  <c r="E63" i="24"/>
  <c r="B49" i="24"/>
  <c r="C75" i="24"/>
  <c r="O97" i="40"/>
  <c r="B42" i="24"/>
  <c r="B108" i="14"/>
  <c r="O138" i="40"/>
  <c r="O130" i="40"/>
  <c r="B120" i="14"/>
  <c r="D53" i="24"/>
  <c r="D52" i="24"/>
  <c r="B45" i="24"/>
  <c r="E82" i="40"/>
  <c r="B112" i="40"/>
  <c r="C35" i="17"/>
  <c r="E53" i="24"/>
  <c r="O120" i="40"/>
  <c r="B130" i="14"/>
  <c r="D71" i="24"/>
  <c r="E126" i="40"/>
  <c r="D47" i="24"/>
  <c r="B263" i="14"/>
  <c r="E44" i="24"/>
  <c r="O66" i="24"/>
  <c r="C85" i="40"/>
  <c r="C94" i="40"/>
  <c r="D106" i="14"/>
  <c r="B89" i="40"/>
  <c r="B29" i="17"/>
  <c r="O50" i="24"/>
  <c r="B53" i="24"/>
  <c r="C118" i="40"/>
  <c r="C104" i="40"/>
  <c r="E32" i="17"/>
  <c r="O116" i="40"/>
  <c r="C79" i="40"/>
  <c r="C126" i="40"/>
  <c r="D61" i="24"/>
  <c r="C42" i="24"/>
  <c r="B133" i="14"/>
  <c r="E101" i="40"/>
  <c r="D35" i="17"/>
  <c r="O82" i="40"/>
  <c r="E64" i="24"/>
  <c r="E30" i="17"/>
  <c r="B109" i="40"/>
  <c r="E97" i="40"/>
  <c r="D63" i="24"/>
  <c r="E70" i="24"/>
  <c r="C59" i="24"/>
  <c r="D118" i="40"/>
  <c r="O87" i="40"/>
  <c r="C50" i="24"/>
  <c r="E114" i="40"/>
  <c r="C79" i="24"/>
  <c r="O49" i="24"/>
  <c r="O47" i="24"/>
  <c r="C64" i="24"/>
  <c r="O89" i="40"/>
  <c r="E118" i="40"/>
  <c r="B132" i="14"/>
  <c r="O109" i="40"/>
  <c r="B123" i="40"/>
  <c r="C45" i="24"/>
  <c r="O106" i="14"/>
  <c r="B61" i="24"/>
  <c r="O71" i="24"/>
  <c r="C40" i="24"/>
  <c r="O129" i="40"/>
  <c r="O121" i="40"/>
  <c r="O122" i="40"/>
  <c r="E77" i="24"/>
  <c r="O135" i="40"/>
  <c r="C114" i="40"/>
  <c r="D131" i="40"/>
  <c r="E33" i="17"/>
  <c r="B103" i="40"/>
  <c r="E117" i="40"/>
  <c r="D67" i="24"/>
  <c r="C81" i="40"/>
  <c r="O70" i="24"/>
  <c r="O88" i="40"/>
  <c r="B122" i="40"/>
  <c r="E79" i="40"/>
  <c r="B41" i="24"/>
  <c r="C69" i="24"/>
  <c r="C39" i="24"/>
  <c r="E86" i="40"/>
  <c r="C125" i="40"/>
  <c r="C120" i="40"/>
  <c r="E46" i="24"/>
  <c r="E106" i="40"/>
  <c r="E131" i="40"/>
  <c r="O110" i="40"/>
  <c r="B123" i="14"/>
  <c r="E34" i="17"/>
  <c r="B95" i="40"/>
  <c r="D92" i="40"/>
  <c r="C68" i="24"/>
  <c r="B97" i="40"/>
  <c r="C80" i="40"/>
  <c r="B102" i="40"/>
  <c r="C61" i="24"/>
  <c r="E87" i="40"/>
  <c r="E129" i="40"/>
  <c r="D28" i="17"/>
  <c r="O77" i="24"/>
  <c r="C129" i="40"/>
  <c r="B131" i="14"/>
  <c r="C32" i="17"/>
  <c r="C133" i="40"/>
  <c r="B99" i="40"/>
  <c r="D76" i="24"/>
  <c r="C98" i="40"/>
  <c r="C30" i="17"/>
  <c r="C63" i="24"/>
  <c r="B91" i="40"/>
  <c r="D89" i="40"/>
  <c r="C44" i="24"/>
  <c r="C108" i="40"/>
  <c r="E119" i="40"/>
  <c r="B107" i="14"/>
  <c r="B129" i="14"/>
  <c r="C48" i="24"/>
  <c r="B121" i="40"/>
  <c r="C73" i="24"/>
  <c r="E61" i="24"/>
  <c r="E93" i="40"/>
  <c r="C36" i="17"/>
  <c r="O99" i="40"/>
  <c r="C124" i="40"/>
  <c r="D79" i="40"/>
  <c r="B126" i="40"/>
  <c r="D97" i="40"/>
  <c r="D137" i="40"/>
  <c r="B90" i="40"/>
  <c r="O62" i="24"/>
  <c r="C119" i="40"/>
  <c r="O64" i="24"/>
  <c r="B32" i="17"/>
  <c r="B40" i="24"/>
  <c r="O59" i="24"/>
  <c r="O93" i="40"/>
  <c r="C89" i="40"/>
  <c r="D73" i="24"/>
  <c r="E140" i="40"/>
  <c r="B110" i="40"/>
  <c r="D50" i="24"/>
  <c r="O84" i="40"/>
  <c r="E29" i="17"/>
  <c r="C103" i="40"/>
  <c r="C82" i="40"/>
  <c r="C90" i="40"/>
  <c r="B37"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300-000001000000}">
      <text>
        <r>
          <rPr>
            <b/>
            <sz val="9"/>
            <color indexed="81"/>
            <rFont val="Tahoma"/>
            <family val="2"/>
          </rPr>
          <t>Varhaugvik Ole Jonny:</t>
        </r>
        <r>
          <rPr>
            <sz val="9"/>
            <color indexed="81"/>
            <rFont val="Tahoma"/>
            <family val="2"/>
          </rPr>
          <t xml:space="preserve">
Her er det bare å dra </t>
        </r>
        <r>
          <rPr>
            <u/>
            <sz val="9"/>
            <color indexed="81"/>
            <rFont val="Tahoma"/>
            <family val="2"/>
          </rPr>
          <t>id.pgnr</t>
        </r>
        <r>
          <rPr>
            <sz val="9"/>
            <color indexed="81"/>
            <rFont val="Tahoma"/>
            <family val="2"/>
          </rPr>
          <t xml:space="preserve"> nedover alt etter hvor mange brannskap det skal være i tunnelen. SentralId som BS tilhører må fylles ut manuelt.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C00-000001000000}">
      <text>
        <r>
          <rPr>
            <b/>
            <sz val="9"/>
            <color indexed="81"/>
            <rFont val="Tahoma"/>
            <family val="2"/>
          </rPr>
          <t>Varhaugvik Ole Jonny:</t>
        </r>
        <r>
          <rPr>
            <sz val="9"/>
            <color indexed="81"/>
            <rFont val="Tahoma"/>
            <family val="2"/>
          </rPr>
          <t xml:space="preserve">
Tar utgangspunkt i Svartistunnelen. Forandres etter behov. Vifter merkes JV (fra TFM), og nummereres ut fra hvilket teknisk rom de hører til (e.g. T2 -&gt; JV201, JV202, etc. T5 -&gt; JV501, JV502, etc.). Forandres etter behov. SentralId fylles ut manuelt.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D00-000001000000}">
      <text>
        <r>
          <rPr>
            <b/>
            <sz val="9"/>
            <color indexed="81"/>
            <rFont val="Tahoma"/>
            <family val="2"/>
          </rPr>
          <t>Varhaugvik Ole Jonny:</t>
        </r>
        <r>
          <rPr>
            <sz val="9"/>
            <color indexed="81"/>
            <rFont val="Tahoma"/>
            <family val="2"/>
          </rPr>
          <t xml:space="preserve">
Forandres etter behov. SentralId må fylles ut manuelt.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E00-000001000000}">
      <text>
        <r>
          <rPr>
            <b/>
            <sz val="9"/>
            <color indexed="81"/>
            <rFont val="Tahoma"/>
            <family val="2"/>
          </rPr>
          <t>Varhaugvik Ole Jonny:</t>
        </r>
        <r>
          <rPr>
            <sz val="9"/>
            <color indexed="81"/>
            <rFont val="Tahoma"/>
            <family val="2"/>
          </rPr>
          <t xml:space="preserve">
Forandres eter behov. Her vil det være mye eget alt etter hvilken tunnel det er snakk om. Alarmene skal gis logiske navn. Eksempler her er tatt fra Kråknestunnelen.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F00-000001000000}">
      <text>
        <r>
          <rPr>
            <b/>
            <sz val="9"/>
            <color indexed="81"/>
            <rFont val="Tahoma"/>
            <family val="2"/>
          </rPr>
          <t>Varhaugvik Ole Jonny:</t>
        </r>
        <r>
          <rPr>
            <sz val="9"/>
            <color indexed="81"/>
            <rFont val="Tahoma"/>
            <family val="2"/>
          </rPr>
          <t xml:space="preserve">
Forandres etter behov. Eksempel er fra Kråknestunnelen.  SentralId må fylles inn manuelt.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000-000001000000}">
      <text>
        <r>
          <rPr>
            <b/>
            <sz val="9"/>
            <color indexed="81"/>
            <rFont val="Tahoma"/>
            <family val="2"/>
          </rPr>
          <t>Varhaugvik Ole Jonny:</t>
        </r>
        <r>
          <rPr>
            <sz val="9"/>
            <color indexed="81"/>
            <rFont val="Tahoma"/>
            <family val="2"/>
          </rPr>
          <t xml:space="preserve">
Overordnet styreobjekt. Forandres etter behov.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100-000001000000}">
      <text>
        <r>
          <rPr>
            <b/>
            <sz val="9"/>
            <color indexed="81"/>
            <rFont val="Tahoma"/>
            <family val="2"/>
          </rPr>
          <t xml:space="preserve">Varhaugvik Ole Jonny:
</t>
        </r>
        <r>
          <rPr>
            <sz val="9"/>
            <color indexed="81"/>
            <rFont val="Tahoma"/>
            <family val="2"/>
          </rPr>
          <t>Gjelder nødstyreskap på utenfor ved hver portal. Vil være lik for de fleste tunneler.</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200-000001000000}">
      <text>
        <r>
          <rPr>
            <b/>
            <sz val="9"/>
            <color indexed="81"/>
            <rFont val="Tahoma"/>
            <family val="2"/>
          </rPr>
          <t>Varhaugvik Ole Jonny:</t>
        </r>
        <r>
          <rPr>
            <sz val="9"/>
            <color indexed="81"/>
            <rFont val="Tahoma"/>
            <family val="2"/>
          </rPr>
          <t xml:space="preserve">
Fylles ut etter behov. Begynn med id.pgnr og tilhørende sentralId på "Status" og resten fylles ut automatisk. Ta bort eventuelle signal som ikke skal være der.</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300-000001000000}">
      <text>
        <r>
          <rPr>
            <b/>
            <sz val="9"/>
            <color indexed="81"/>
            <rFont val="Tahoma"/>
            <family val="2"/>
          </rPr>
          <t>Varhaugvik Ole Jonny:</t>
        </r>
        <r>
          <rPr>
            <sz val="9"/>
            <color indexed="81"/>
            <rFont val="Tahoma"/>
            <family val="2"/>
          </rPr>
          <t xml:space="preserve">
Forandres etter behov. Merk hvilket teknisk bygg bommen tilhører, og fyll ut sentralId. Ta bort eventuelle signal som ikke er tilgjengelig.</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400-000001000000}">
      <text>
        <r>
          <rPr>
            <b/>
            <sz val="9"/>
            <color indexed="81"/>
            <rFont val="Tahoma"/>
            <family val="2"/>
          </rPr>
          <t>Varhaugvik Ole Jonny:</t>
        </r>
        <r>
          <rPr>
            <sz val="9"/>
            <color indexed="81"/>
            <rFont val="Tahoma"/>
            <family val="2"/>
          </rPr>
          <t xml:space="preserve">
Forandres etter behov. Merk hvilket teknisk bygg bommen tilhører, og fyll ut sentralId. Ta bort eventuelle signal som ikke er tilgjengelig.</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500-000001000000}">
      <text>
        <r>
          <rPr>
            <b/>
            <sz val="9"/>
            <color indexed="81"/>
            <rFont val="Tahoma"/>
            <family val="2"/>
          </rPr>
          <t>Varhaugvik Ole Jonny:</t>
        </r>
        <r>
          <rPr>
            <sz val="9"/>
            <color indexed="81"/>
            <rFont val="Tahoma"/>
            <family val="2"/>
          </rPr>
          <t xml:space="preserve">
Forandres etter behov. Merk hvilke signaler som er tilgjengelig og ikke, og fyll ut sentralID.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400-000001000000}">
      <text>
        <r>
          <rPr>
            <b/>
            <sz val="9"/>
            <color indexed="81"/>
            <rFont val="Tahoma"/>
            <family val="2"/>
          </rPr>
          <t>Varhaugvik Ole Jonny:</t>
        </r>
        <r>
          <rPr>
            <sz val="9"/>
            <color indexed="81"/>
            <rFont val="Tahoma"/>
            <family val="2"/>
          </rPr>
          <t xml:space="preserve">
Dette vil være det samme for nesten alle tunneler. Tilhørende SentralID må fylles ut manuelt. Finnes det signal for LED-lys OK / LED-lys svakt?</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700-000001000000}">
      <text>
        <r>
          <rPr>
            <b/>
            <sz val="9"/>
            <color indexed="81"/>
            <rFont val="Tahoma"/>
            <family val="2"/>
          </rPr>
          <t>Varhaugvik Ole Jonny:</t>
        </r>
        <r>
          <rPr>
            <sz val="9"/>
            <color indexed="81"/>
            <rFont val="Tahoma"/>
            <family val="2"/>
          </rPr>
          <t xml:space="preserve">
Overordnet ventilasjonobjekt. Dette vil være likt for de fleste tunneler. Se over signal og eventuel kommunikasjonsavhengighet.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800-000001000000}">
      <text>
        <r>
          <rPr>
            <b/>
            <sz val="9"/>
            <color indexed="81"/>
            <rFont val="Tahoma"/>
            <family val="2"/>
          </rPr>
          <t>Varhaugvik Ole Jonny:</t>
        </r>
        <r>
          <rPr>
            <sz val="9"/>
            <color indexed="81"/>
            <rFont val="Tahoma"/>
            <family val="2"/>
          </rPr>
          <t xml:space="preserve">
Overordnet vindretningsobjekt. Se over eventuel kommunikasjonsavhengighet. Vil være likt for de fleste tunneler.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C00-000001000000}">
      <text>
        <r>
          <rPr>
            <b/>
            <sz val="9"/>
            <color indexed="81"/>
            <rFont val="Tahoma"/>
            <family val="2"/>
          </rPr>
          <t>Varhaugvik Ole Jonny:</t>
        </r>
        <r>
          <rPr>
            <sz val="9"/>
            <color indexed="81"/>
            <rFont val="Tahoma"/>
            <family val="2"/>
          </rPr>
          <t xml:space="preserve">
Endringer gjøres etter behov. Dersom id.pgnr og tilhørende sentralId under "Kommando" endres, så skal resten endres automatisk.</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D00-000001000000}">
      <text>
        <r>
          <rPr>
            <b/>
            <sz val="9"/>
            <color indexed="81"/>
            <rFont val="Tahoma"/>
            <family val="2"/>
          </rPr>
          <t>Varhaugvik Ole Jonny:</t>
        </r>
        <r>
          <rPr>
            <sz val="9"/>
            <color indexed="81"/>
            <rFont val="Tahoma"/>
            <family val="2"/>
          </rPr>
          <t xml:space="preserve">
Objekt for nullstilling av eventuelle tellere. Endres etter behov.</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E00-000001000000}">
      <text>
        <r>
          <rPr>
            <b/>
            <sz val="9"/>
            <color indexed="81"/>
            <rFont val="Tahoma"/>
            <family val="2"/>
          </rPr>
          <t>Varhaugvik Ole Jonny:</t>
        </r>
        <r>
          <rPr>
            <sz val="9"/>
            <color indexed="81"/>
            <rFont val="Tahoma"/>
            <family val="2"/>
          </rPr>
          <t xml:space="preserve">
Forandres etter behov. Begynn med sentralId/id.pgnr på Status. Parametre må legges manuelt. Har tatt utgangspunkt i Kråknestunnelen.</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1F00-000001000000}">
      <text>
        <r>
          <rPr>
            <b/>
            <sz val="9"/>
            <color indexed="81"/>
            <rFont val="Tahoma"/>
            <family val="2"/>
          </rPr>
          <t>Varhaugvik Ole Jonny:</t>
        </r>
        <r>
          <rPr>
            <sz val="9"/>
            <color indexed="81"/>
            <rFont val="Tahoma"/>
            <family val="2"/>
          </rPr>
          <t xml:space="preserve">
Fylles ut etter behov.</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2000-000001000000}">
      <text>
        <r>
          <rPr>
            <b/>
            <sz val="9"/>
            <color indexed="81"/>
            <rFont val="Tahoma"/>
            <family val="2"/>
          </rPr>
          <t>Varhaugvik Ole Jonny:</t>
        </r>
        <r>
          <rPr>
            <sz val="9"/>
            <color indexed="81"/>
            <rFont val="Tahoma"/>
            <family val="2"/>
          </rPr>
          <t xml:space="preserve">
Se over hvilke signal du skal ha for hvert skap. Forandres etter behov. Eksempel er fra Kråknestunnelen.</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2300-000001000000}">
      <text>
        <r>
          <rPr>
            <b/>
            <sz val="9"/>
            <color indexed="81"/>
            <rFont val="Tahoma"/>
            <family val="2"/>
          </rPr>
          <t>Varhaugvik Ole Jonny:</t>
        </r>
        <r>
          <rPr>
            <sz val="9"/>
            <color indexed="81"/>
            <rFont val="Tahoma"/>
            <family val="2"/>
          </rPr>
          <t xml:space="preserve">
Se over hvilke signal som skal være med.</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2500-000001000000}">
      <text>
        <r>
          <rPr>
            <b/>
            <sz val="9"/>
            <color indexed="81"/>
            <rFont val="Tahoma"/>
            <family val="2"/>
          </rPr>
          <t xml:space="preserve">Varhaugvik Ole Jonny:
</t>
        </r>
        <r>
          <rPr>
            <sz val="9"/>
            <color indexed="81"/>
            <rFont val="Tahoma"/>
            <family val="2"/>
          </rPr>
          <t>Må for det meste fylles ut manuelt.</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2600-000001000000}">
      <text>
        <r>
          <rPr>
            <b/>
            <sz val="9"/>
            <color indexed="81"/>
            <rFont val="Tahoma"/>
            <family val="2"/>
          </rPr>
          <t>Varhaugvik Ole Jonny:</t>
        </r>
        <r>
          <rPr>
            <sz val="9"/>
            <color indexed="81"/>
            <rFont val="Tahoma"/>
            <family val="2"/>
          </rPr>
          <t xml:space="preserve">
Forandres etter behov. Se over signal.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500-000001000000}">
      <text>
        <r>
          <rPr>
            <b/>
            <sz val="9"/>
            <color indexed="81"/>
            <rFont val="Tahoma"/>
            <family val="2"/>
          </rPr>
          <t>Varhaugvik Ole Jonny:</t>
        </r>
        <r>
          <rPr>
            <sz val="9"/>
            <color indexed="81"/>
            <rFont val="Tahoma"/>
            <family val="2"/>
          </rPr>
          <t xml:space="preserve">
Eventuel kommunikasjonsavhengighet (markert oransj) må fylles inn manuelt.</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2700-000001000000}">
      <text>
        <r>
          <rPr>
            <b/>
            <sz val="9"/>
            <color indexed="81"/>
            <rFont val="Tahoma"/>
            <family val="2"/>
          </rPr>
          <t>Varhaugvik Ole Jonny:</t>
        </r>
        <r>
          <rPr>
            <sz val="9"/>
            <color indexed="81"/>
            <rFont val="Tahoma"/>
            <family val="2"/>
          </rPr>
          <t xml:space="preserve">
Forandres etter behov.</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2900-000001000000}">
      <text>
        <r>
          <rPr>
            <b/>
            <sz val="9"/>
            <color indexed="81"/>
            <rFont val="Tahoma"/>
            <family val="2"/>
          </rPr>
          <t>Varhaugvik Ole Jonny:</t>
        </r>
        <r>
          <rPr>
            <sz val="9"/>
            <color indexed="81"/>
            <rFont val="Tahoma"/>
            <family val="2"/>
          </rPr>
          <t xml:space="preserve">
Vil være lik for de fleste tunneler. Skal "Brannplan storbrann aktivert" være med?</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8494BD0F-F91E-40B2-8469-871897FDDE0A}">
      <text>
        <r>
          <rPr>
            <b/>
            <sz val="9"/>
            <color indexed="81"/>
            <rFont val="Tahoma"/>
            <family val="2"/>
          </rPr>
          <t>Varhaugvik Ole Jonny:</t>
        </r>
        <r>
          <rPr>
            <sz val="9"/>
            <color indexed="81"/>
            <rFont val="Tahoma"/>
            <family val="2"/>
          </rPr>
          <t xml:space="preserve">
Forandres etter behov. Merk hvilke signaler som er tilgjengelig og ikke, og fyll ut sentralID.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885C4E5D-4B21-41B3-B226-603A151AE950}">
      <text>
        <r>
          <rPr>
            <b/>
            <sz val="9"/>
            <color indexed="81"/>
            <rFont val="Tahoma"/>
            <family val="2"/>
          </rPr>
          <t>Varhaugvik Ole Jonny:</t>
        </r>
        <r>
          <rPr>
            <sz val="9"/>
            <color indexed="81"/>
            <rFont val="Tahoma"/>
            <family val="2"/>
          </rPr>
          <t xml:space="preserve">
Forandres etter behov.</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3000-000001000000}">
      <text>
        <r>
          <rPr>
            <b/>
            <sz val="9"/>
            <color indexed="81"/>
            <rFont val="Tahoma"/>
            <family val="2"/>
          </rPr>
          <t>Varhaugvik Ole Jonny:</t>
        </r>
        <r>
          <rPr>
            <sz val="9"/>
            <color indexed="81"/>
            <rFont val="Tahoma"/>
            <family val="2"/>
          </rPr>
          <t xml:space="preserve">
Forandres etter behov.</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3100-000001000000}">
      <text>
        <r>
          <rPr>
            <b/>
            <sz val="9"/>
            <color indexed="81"/>
            <rFont val="Tahoma"/>
            <family val="2"/>
          </rPr>
          <t>Varhaugvik Ole Jonny:</t>
        </r>
        <r>
          <rPr>
            <sz val="9"/>
            <color indexed="81"/>
            <rFont val="Tahoma"/>
            <family val="2"/>
          </rPr>
          <t xml:space="preserve">
Forandres etter behov.</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3300-000001000000}">
      <text>
        <r>
          <rPr>
            <b/>
            <sz val="9"/>
            <color indexed="81"/>
            <rFont val="Tahoma"/>
            <family val="2"/>
          </rPr>
          <t>Varhaugvik Ole Jonny:</t>
        </r>
        <r>
          <rPr>
            <sz val="9"/>
            <color indexed="81"/>
            <rFont val="Tahoma"/>
            <family val="2"/>
          </rPr>
          <t xml:space="preserve">
Tar utgangspunkt i Svartistunnelen. Forandres etter behov. Vifter merkes JV (fra TFM), og nummereres ut fra hvilket teknisk rom de hører til (e.g. T2 -&gt; JV201, JV202, etc. T5 -&gt; JV501, JV502, etc.). Forandres etter behov. SentralId fylles ut manuelt.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600-000001000000}">
      <text>
        <r>
          <rPr>
            <b/>
            <sz val="9"/>
            <color indexed="81"/>
            <rFont val="Tahoma"/>
            <family val="2"/>
          </rPr>
          <t>Varhaugvik Ole Jonny:</t>
        </r>
        <r>
          <rPr>
            <sz val="9"/>
            <color indexed="81"/>
            <rFont val="Tahoma"/>
            <family val="2"/>
          </rPr>
          <t xml:space="preserve">
Tar utgangspunkt i Svartistunnelen. Her må mye gjøres manuelt ettersom det vil variere fra tunnel til tunnel. Se TFM-arket for vanlige koder som er brukt. Hvis de ikke står der, sjekk (3) PA 0802 TFM Komponentkodeliste. Kommando og Verdi oppdateres automatisk ved endring av Status. Signal må fylles ut manuelt.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700-000001000000}">
      <text>
        <r>
          <rPr>
            <b/>
            <sz val="9"/>
            <color indexed="81"/>
            <rFont val="Tahoma"/>
            <family val="2"/>
          </rPr>
          <t>Varhaugvik Ole Jonny:</t>
        </r>
        <r>
          <rPr>
            <sz val="9"/>
            <color indexed="81"/>
            <rFont val="Tahoma"/>
            <family val="2"/>
          </rPr>
          <t xml:space="preserve">
Merk kommunikasjonsavhengighet (markert oransj) nederst.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800-000001000000}">
      <text>
        <r>
          <rPr>
            <b/>
            <sz val="9"/>
            <color indexed="81"/>
            <rFont val="Tahoma"/>
            <family val="2"/>
          </rPr>
          <t>Varhaugvik Ole Jonny:</t>
        </r>
        <r>
          <rPr>
            <sz val="9"/>
            <color indexed="81"/>
            <rFont val="Tahoma"/>
            <family val="2"/>
          </rPr>
          <t xml:space="preserve">
Merk kommunikasjonsavhengighet (markert oransj) nedert. Må fylles ut (samme som objekt 6, 10?).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900-000001000000}">
      <text>
        <r>
          <rPr>
            <b/>
            <sz val="9"/>
            <color indexed="81"/>
            <rFont val="Tahoma"/>
            <family val="2"/>
          </rPr>
          <t>Varhaugvik Ole Jonny:</t>
        </r>
        <r>
          <rPr>
            <sz val="9"/>
            <color indexed="81"/>
            <rFont val="Tahoma"/>
            <family val="2"/>
          </rPr>
          <t xml:space="preserve">
Tar utgangspunkt i Svartistunnelen. Forandres etter behov. Se over signal, og legg inn sentralId.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A00-000001000000}">
      <text>
        <r>
          <rPr>
            <b/>
            <sz val="9"/>
            <color indexed="81"/>
            <rFont val="Tahoma"/>
            <family val="2"/>
          </rPr>
          <t>Varhaugvik Ole Jonny:</t>
        </r>
        <r>
          <rPr>
            <sz val="9"/>
            <color indexed="81"/>
            <rFont val="Tahoma"/>
            <family val="2"/>
          </rPr>
          <t xml:space="preserve">
Forandres etter behov. SentralId fylle ut manuelt.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Varhaugvik Ole Jonny</author>
  </authors>
  <commentList>
    <comment ref="C1" authorId="0" shapeId="0" xr:uid="{00000000-0006-0000-0B00-000001000000}">
      <text>
        <r>
          <rPr>
            <b/>
            <sz val="9"/>
            <color indexed="81"/>
            <rFont val="Tahoma"/>
            <family val="2"/>
          </rPr>
          <t>Varhaugvik Ole Jonny:</t>
        </r>
        <r>
          <rPr>
            <sz val="9"/>
            <color indexed="81"/>
            <rFont val="Tahoma"/>
            <family val="2"/>
          </rPr>
          <t xml:space="preserve">
Forandres etter behov. SentralId fylles inn manuelt.</t>
        </r>
      </text>
    </comment>
  </commentList>
</comments>
</file>

<file path=xl/sharedStrings.xml><?xml version="1.0" encoding="utf-8"?>
<sst xmlns="http://schemas.openxmlformats.org/spreadsheetml/2006/main" count="3080" uniqueCount="828">
  <si>
    <t>Feil på telefon blokkert</t>
  </si>
  <si>
    <t>Feil på telefon</t>
  </si>
  <si>
    <t>Telefonrør blokkert</t>
  </si>
  <si>
    <t xml:space="preserve">Telefonrør av </t>
  </si>
  <si>
    <t>Dør blokkert</t>
  </si>
  <si>
    <t>Dør åpen</t>
  </si>
  <si>
    <t>Blokker dør</t>
  </si>
  <si>
    <t>Frigi dør</t>
  </si>
  <si>
    <t>?</t>
  </si>
  <si>
    <t>Lys er av</t>
  </si>
  <si>
    <t>Lys er på</t>
  </si>
  <si>
    <t>Rød vekselblink har feil</t>
  </si>
  <si>
    <t>LED-lys svakt</t>
  </si>
  <si>
    <t>LED-lys OK</t>
  </si>
  <si>
    <t>Lokal</t>
  </si>
  <si>
    <t>Åpnes (åpning pågår)</t>
  </si>
  <si>
    <t>Stenges (stenging pågår)</t>
  </si>
  <si>
    <t>Åpen</t>
  </si>
  <si>
    <t>Stengt</t>
  </si>
  <si>
    <t>Åpning feilet</t>
  </si>
  <si>
    <t>Stenging feilet</t>
  </si>
  <si>
    <t>Styrt fra VTS</t>
  </si>
  <si>
    <t>Styrt fra branntablå</t>
  </si>
  <si>
    <t>Åpne</t>
  </si>
  <si>
    <t>Steng</t>
  </si>
  <si>
    <t>Nødsteng</t>
  </si>
  <si>
    <t>Auto</t>
  </si>
  <si>
    <t>Styr fra VTS</t>
  </si>
  <si>
    <t>Implementeres</t>
  </si>
  <si>
    <t>Usikker, tilpasses levert utstyr / applikasjon</t>
  </si>
  <si>
    <t>Feil</t>
  </si>
  <si>
    <t>Blokkert</t>
  </si>
  <si>
    <t>Kritisk høyt nivå</t>
  </si>
  <si>
    <t>Kritisk lavt nivå</t>
  </si>
  <si>
    <t>Høyt nivå</t>
  </si>
  <si>
    <t>Lavt nivå</t>
  </si>
  <si>
    <t>Service må utføres</t>
  </si>
  <si>
    <t>Verdifeil</t>
  </si>
  <si>
    <t>Kritisk område</t>
  </si>
  <si>
    <t>Kritisk område blokkert</t>
  </si>
  <si>
    <t>Blokker sensor</t>
  </si>
  <si>
    <t>Frigi sensor</t>
  </si>
  <si>
    <t>Blokker område</t>
  </si>
  <si>
    <t>Frigi område</t>
  </si>
  <si>
    <t>Parametere:</t>
  </si>
  <si>
    <t>Verdier:</t>
  </si>
  <si>
    <t>Kommunikasjonsfeil</t>
  </si>
  <si>
    <t>Komm.feil blokkert</t>
  </si>
  <si>
    <t>Nivå kritisk høyt</t>
  </si>
  <si>
    <t>Nettfall (underspenning)</t>
  </si>
  <si>
    <t>Hovedbryter utkoblet</t>
  </si>
  <si>
    <t>Overspenningsvern utløst</t>
  </si>
  <si>
    <t>Sikring mindre installasjoner</t>
  </si>
  <si>
    <t>Jordfeilbryter utkoblet</t>
  </si>
  <si>
    <t>Fasevakt utløst</t>
  </si>
  <si>
    <t>Frigi alarm for nettfall</t>
  </si>
  <si>
    <t>Blokker alarm for nettfall</t>
  </si>
  <si>
    <t>Av</t>
  </si>
  <si>
    <t>Reservert</t>
  </si>
  <si>
    <t>Batteridrift</t>
  </si>
  <si>
    <t>Batterifeil</t>
  </si>
  <si>
    <t>Kontaktorfeil</t>
  </si>
  <si>
    <t>Overlastvern utløst</t>
  </si>
  <si>
    <t>Drift retning 1</t>
  </si>
  <si>
    <t>Drift retning 2</t>
  </si>
  <si>
    <t>Effektbryter utkoblet</t>
  </si>
  <si>
    <t>Direktestyrt fra VTS</t>
  </si>
  <si>
    <t>Annen feil</t>
  </si>
  <si>
    <t>Stopp ventilator</t>
  </si>
  <si>
    <t>Start ventilator i retning 1</t>
  </si>
  <si>
    <t>Start ventilator i retning 2</t>
  </si>
  <si>
    <t>Direktestyr fra VTS</t>
  </si>
  <si>
    <t>Alarm blokkert</t>
  </si>
  <si>
    <t>Drift</t>
  </si>
  <si>
    <t>Varmer</t>
  </si>
  <si>
    <t>Kjøler</t>
  </si>
  <si>
    <t>Avfukter</t>
  </si>
  <si>
    <t>Start klimaanlegg</t>
  </si>
  <si>
    <t>Stopp klimaanlegg</t>
  </si>
  <si>
    <t>Blokker alarm</t>
  </si>
  <si>
    <t>Frigi alarm</t>
  </si>
  <si>
    <t>Implementeres ikke (ev. blank)</t>
  </si>
  <si>
    <t>3. Rød vekselblinker</t>
  </si>
  <si>
    <t>6. Stenging</t>
  </si>
  <si>
    <t>7. Analog</t>
  </si>
  <si>
    <t>10. Kommunikasjon</t>
  </si>
  <si>
    <t>11. Gassalarm</t>
  </si>
  <si>
    <t>12. Nett</t>
  </si>
  <si>
    <t>13. UPS</t>
  </si>
  <si>
    <t>14. Tavlerom</t>
  </si>
  <si>
    <t>16. Ventilator</t>
  </si>
  <si>
    <t>18. Alarm</t>
  </si>
  <si>
    <t>20. Lysstyring</t>
  </si>
  <si>
    <t>22. Nødstyreskap</t>
  </si>
  <si>
    <t>24. Veibom</t>
  </si>
  <si>
    <t>Status:</t>
  </si>
  <si>
    <t>Feilverdiforsinkelse (min)</t>
  </si>
  <si>
    <t>Midlingstid (s)</t>
  </si>
  <si>
    <t>Sikring utløst</t>
  </si>
  <si>
    <t>Styrestrømsskring utløst</t>
  </si>
  <si>
    <t>Blokker</t>
  </si>
  <si>
    <t>Frigi</t>
  </si>
  <si>
    <t>Alarm</t>
  </si>
  <si>
    <t>Trinn 0 (alt lys av)</t>
  </si>
  <si>
    <t>Trinn 1</t>
  </si>
  <si>
    <t>Trinn 2</t>
  </si>
  <si>
    <t>Trinn 3</t>
  </si>
  <si>
    <t>Trinn 4</t>
  </si>
  <si>
    <t>Trinn 5</t>
  </si>
  <si>
    <t>Lys av</t>
  </si>
  <si>
    <t>Styring aktiv</t>
  </si>
  <si>
    <t>Sett nødstyreskap i auto</t>
  </si>
  <si>
    <t>23. Pumpe</t>
  </si>
  <si>
    <t>Fuktighet høyt nivå</t>
  </si>
  <si>
    <t>Termistorrele utløst</t>
  </si>
  <si>
    <t>Stopp pumpe</t>
  </si>
  <si>
    <t>Start pumpe</t>
  </si>
  <si>
    <t>Bom åpen</t>
  </si>
  <si>
    <t>Bom lukket</t>
  </si>
  <si>
    <t>Feil på bom</t>
  </si>
  <si>
    <t>Belegg</t>
  </si>
  <si>
    <t>Belegg blokkert</t>
  </si>
  <si>
    <t>Blokker belegg</t>
  </si>
  <si>
    <t>26. Flervariabelt skilt</t>
  </si>
  <si>
    <t>Posisjon 1</t>
  </si>
  <si>
    <t>Posisjon 2</t>
  </si>
  <si>
    <t>Posisjon 3</t>
  </si>
  <si>
    <t>Posisjon 4</t>
  </si>
  <si>
    <t>Kommando mottatt</t>
  </si>
  <si>
    <t>Tidsstyring startet</t>
  </si>
  <si>
    <t>Posisjon 5</t>
  </si>
  <si>
    <t>Forhåndsvisning på</t>
  </si>
  <si>
    <t>Posisjon 6</t>
  </si>
  <si>
    <t>Posisjon 7</t>
  </si>
  <si>
    <t>Posisjon 8</t>
  </si>
  <si>
    <t>Aktiver kommando</t>
  </si>
  <si>
    <t>Avbryt</t>
  </si>
  <si>
    <t>Programnr. for ev. tidsstyring</t>
  </si>
  <si>
    <t>31. Ventilasjon</t>
  </si>
  <si>
    <t>Trinn 0</t>
  </si>
  <si>
    <t>Retning 1 (uten sjakt)</t>
  </si>
  <si>
    <t>Retning 2 (uten sjakt)</t>
  </si>
  <si>
    <t>Trinn styrt fra VTS</t>
  </si>
  <si>
    <t>Retning styrt fra VTS</t>
  </si>
  <si>
    <t>Retning 1 mot sjakt</t>
  </si>
  <si>
    <t>Retning 2 mot sjakt</t>
  </si>
  <si>
    <t>Brannventialsjon starter</t>
  </si>
  <si>
    <t>Brannventilasjon i drift</t>
  </si>
  <si>
    <t>Ventilasjonskapasitet lav</t>
  </si>
  <si>
    <t>Trinn i auto</t>
  </si>
  <si>
    <t>Styr trinn fra VTS</t>
  </si>
  <si>
    <t>Retning i auto</t>
  </si>
  <si>
    <t>Styr retning fra VTS</t>
  </si>
  <si>
    <t>Start brannventilasjon</t>
  </si>
  <si>
    <t>34. Vindretning</t>
  </si>
  <si>
    <t>Retning 1</t>
  </si>
  <si>
    <t>Retning 2</t>
  </si>
  <si>
    <t>37. Stengningspunkt</t>
  </si>
  <si>
    <t>Normal</t>
  </si>
  <si>
    <t>Snu til retning 1</t>
  </si>
  <si>
    <t>Snu til retning 2</t>
  </si>
  <si>
    <t>38. Stengningspunkt parameter</t>
  </si>
  <si>
    <t>43. Effektforbruk</t>
  </si>
  <si>
    <t>Kommando:</t>
  </si>
  <si>
    <t>Nullstill akkumulert forbruk</t>
  </si>
  <si>
    <t>44. Nullstill tellere</t>
  </si>
  <si>
    <t>Nullstill tellere</t>
  </si>
  <si>
    <t>48. Støvmåler</t>
  </si>
  <si>
    <t>Måleområde 1</t>
  </si>
  <si>
    <t>Måleområde 2</t>
  </si>
  <si>
    <t>Service mode</t>
  </si>
  <si>
    <t>Analog verdi 1 valgt</t>
  </si>
  <si>
    <t>Analog verdi 2 valgt</t>
  </si>
  <si>
    <t>Linse lukket</t>
  </si>
  <si>
    <t>Åpne linse</t>
  </si>
  <si>
    <t>Lukk likse</t>
  </si>
  <si>
    <t>Velg analog verdi 1</t>
  </si>
  <si>
    <t>Velg analog verdi 2</t>
  </si>
  <si>
    <t>Nedstøvet</t>
  </si>
  <si>
    <t>49. Pumpe gruppering</t>
  </si>
  <si>
    <t>Pumper lokal</t>
  </si>
  <si>
    <t>Spenningsfeil blokkert</t>
  </si>
  <si>
    <t>Batteri utladet</t>
  </si>
  <si>
    <t>Batteri utladet blokkert</t>
  </si>
  <si>
    <t>Sikringsbrudd</t>
  </si>
  <si>
    <t>Sikringsbrudd blokkert</t>
  </si>
  <si>
    <t>Blokker spenningsfeil</t>
  </si>
  <si>
    <t>Frigi spenningsfeil</t>
  </si>
  <si>
    <t>Blokker batteri utladet</t>
  </si>
  <si>
    <t>Frigi batteri utladet</t>
  </si>
  <si>
    <t>Blokker sikringsbrudd</t>
  </si>
  <si>
    <t>Frigi sikringsbrudd</t>
  </si>
  <si>
    <t>52. Skap status</t>
  </si>
  <si>
    <t>64. Skiltstyring</t>
  </si>
  <si>
    <t>Tilstand feilet</t>
  </si>
  <si>
    <t xml:space="preserve">Tellere: </t>
  </si>
  <si>
    <t>Teller som returneres til topps.</t>
  </si>
  <si>
    <t>Teller som sendes fra toppsystem</t>
  </si>
  <si>
    <t>Teller som ink. av PLS eller OPC-S</t>
  </si>
  <si>
    <t>73. Klimaanlegg</t>
  </si>
  <si>
    <t>Anlegg:</t>
  </si>
  <si>
    <t>Utg.dato:</t>
  </si>
  <si>
    <t>Revisjon:</t>
  </si>
  <si>
    <t>Rev.dato:</t>
  </si>
  <si>
    <t>Utgiver:</t>
  </si>
  <si>
    <t>OBJEKTLISTE</t>
  </si>
  <si>
    <t>Adresse:</t>
  </si>
  <si>
    <t>Revisjonshistorikk:</t>
  </si>
  <si>
    <t>72. Runteller</t>
  </si>
  <si>
    <t>Forklaring til status og kommandotabell:</t>
  </si>
  <si>
    <t>OK /
punch list merknad nr.</t>
  </si>
  <si>
    <t>Test utført
dato</t>
  </si>
  <si>
    <t>Test utført
av (sign.)</t>
  </si>
  <si>
    <t>dato</t>
  </si>
  <si>
    <t>sign.</t>
  </si>
  <si>
    <t>ok/plm</t>
  </si>
  <si>
    <t>Funksjon/skalering</t>
  </si>
  <si>
    <t>Adresse</t>
  </si>
  <si>
    <t>Bit-
funksjon:</t>
  </si>
  <si>
    <t>Bit nr.:</t>
  </si>
  <si>
    <t>id/pgnr</t>
  </si>
  <si>
    <t>FAT (fact. acc. test)</t>
  </si>
  <si>
    <t>sentralId</t>
  </si>
  <si>
    <t>felt/måleverditype/parameternavn</t>
  </si>
  <si>
    <t>PARAMETER.MIDLINGSTID</t>
  </si>
  <si>
    <t>id.pgnr</t>
  </si>
  <si>
    <t>felt.type.par</t>
  </si>
  <si>
    <t>felt.måleverditype.parameternavn</t>
  </si>
  <si>
    <t>TELLER.RUNTELLER</t>
  </si>
  <si>
    <t>TELLER.TELLER_TIL</t>
  </si>
  <si>
    <t>TELLER.TELLER_RETUR</t>
  </si>
  <si>
    <t>VERDI.PROSENT</t>
  </si>
  <si>
    <t>PARAMETER.XAHH_GRENSE</t>
  </si>
  <si>
    <t>PARAMETER.TRINN1_GRENSE</t>
  </si>
  <si>
    <t>PARAMETER.TRINN2_GRENSE</t>
  </si>
  <si>
    <t>PARAMETER.TRINN3_GRENSE</t>
  </si>
  <si>
    <t>PARAMETER.TRINN4_GRENSE</t>
  </si>
  <si>
    <t>PARAMETER.FEILV_FORSINKELSE</t>
  </si>
  <si>
    <t>Trinn 1 grenseverdi (ug/m³)</t>
  </si>
  <si>
    <t>Skalert verdi (ug/m³)</t>
  </si>
  <si>
    <t>Trinn 2 grenseverdi (ug/m³)</t>
  </si>
  <si>
    <t>Trinn 3 grenseverdi (ug/m³)</t>
  </si>
  <si>
    <t>Trinn 4 grenseverdi (ug/m³)</t>
  </si>
  <si>
    <t>Grense for krit. høy alarm (ug/m³)</t>
  </si>
  <si>
    <t>&lt;tekst&gt;</t>
  </si>
  <si>
    <t>Slettet</t>
  </si>
  <si>
    <t>Endret</t>
  </si>
  <si>
    <t>Ny</t>
  </si>
  <si>
    <t>Merking av revisjoner i tabellene:</t>
  </si>
  <si>
    <t>Rev.indeks</t>
  </si>
  <si>
    <t>Dato</t>
  </si>
  <si>
    <t>Forklaring</t>
  </si>
  <si>
    <t>Sign.</t>
  </si>
  <si>
    <t>Nettverksfeil</t>
  </si>
  <si>
    <t>Nettverksfeil blokkert</t>
  </si>
  <si>
    <t>Jordfeil/isolasjonsfeil</t>
  </si>
  <si>
    <t>Jord/iso-feil blokkert</t>
  </si>
  <si>
    <t>Overspenningsvern</t>
  </si>
  <si>
    <t>Overspenningsvern blokkert</t>
  </si>
  <si>
    <t>Nettverksfeil-2</t>
  </si>
  <si>
    <t>Nettverksfeil-2 blokkert</t>
  </si>
  <si>
    <t>19. Lyskurs</t>
  </si>
  <si>
    <t>Blokker nettverksfeil</t>
  </si>
  <si>
    <t>Frigi nettverksfeil</t>
  </si>
  <si>
    <t>Blokker jordfeil/isolasjonsfeil</t>
  </si>
  <si>
    <t>Frigi jordfeil/isolasjonsfeil</t>
  </si>
  <si>
    <t>Blokker nettverksfeil-2</t>
  </si>
  <si>
    <t>Frigi nettverksfeil-2</t>
  </si>
  <si>
    <t>Blokker overspenningsvern</t>
  </si>
  <si>
    <t>Frigi overspenningsvern</t>
  </si>
  <si>
    <t>Anl.kode:</t>
  </si>
  <si>
    <t>Ent.:</t>
  </si>
  <si>
    <t>Sjekkliste for</t>
  </si>
  <si>
    <t>FAT  /  EET  /  SAT</t>
  </si>
  <si>
    <t>Sikkerhetsbryter utkoblet</t>
  </si>
  <si>
    <t>Vibrasjonsvakt blokkert</t>
  </si>
  <si>
    <t>Blokker vibrasjonsvakt</t>
  </si>
  <si>
    <t>Frigi vibrasjonsvakt</t>
  </si>
  <si>
    <t>&lt;- NB: Skjult kolonne B holder sammenkjedede tagnavn</t>
  </si>
  <si>
    <t>76. Brannplan</t>
  </si>
  <si>
    <t>Brannplan av</t>
  </si>
  <si>
    <t>Brannplan starter</t>
  </si>
  <si>
    <t>Brannplan normal startet</t>
  </si>
  <si>
    <t>Brannplan storbrann startet</t>
  </si>
  <si>
    <t>Brannplan feilet</t>
  </si>
  <si>
    <t>Start brannplan normal</t>
  </si>
  <si>
    <t>Start brannplan storbrann</t>
  </si>
  <si>
    <t>Stopp brannplan</t>
  </si>
  <si>
    <t>82. Brannplan overordnet</t>
  </si>
  <si>
    <t>Brannplan storbrann aktivert</t>
  </si>
  <si>
    <t>Aktiviser brannplan storbrann</t>
  </si>
  <si>
    <t>VERDI.BRANNPLANNR</t>
  </si>
  <si>
    <t>Endrede objekttyper</t>
  </si>
  <si>
    <t>Kont.pers.:</t>
  </si>
  <si>
    <t>RTELLOPC.72</t>
  </si>
  <si>
    <t>PARAMETER.FEILV_FORSINK</t>
  </si>
  <si>
    <t>PARAMETER.SKUMR_GRENSE</t>
  </si>
  <si>
    <t>PARAMETER.DAG1_GRENSE</t>
  </si>
  <si>
    <t>PARAMETER.XAH_GRENSE</t>
  </si>
  <si>
    <t>PARAMETER.XAL_GRENSE</t>
  </si>
  <si>
    <t>Høyt nivå (°C x 100)</t>
  </si>
  <si>
    <t>Lavt nivå (°C x 100)</t>
  </si>
  <si>
    <t>Posisjon 1 (Av)</t>
  </si>
  <si>
    <t>Posisjon 2 (På/BP01)</t>
  </si>
  <si>
    <t>Posisjon 3 (BP02)</t>
  </si>
  <si>
    <t>Posisjon 4 (BP03)</t>
  </si>
  <si>
    <t>Posisjon 5 (BP04)</t>
  </si>
  <si>
    <t>Posisjon 6 (BP05)</t>
  </si>
  <si>
    <t>Posisjon 7 (BP06)</t>
  </si>
  <si>
    <t>Trinn 1 (Sikkerhetslys)</t>
  </si>
  <si>
    <t>Trinn 2 (Nattlys)</t>
  </si>
  <si>
    <t>Trinn 3 (Skumring)</t>
  </si>
  <si>
    <t>Trinn 5 (Dagslys 2)</t>
  </si>
  <si>
    <t>Trinn 4 (Dagslys 1)</t>
  </si>
  <si>
    <t>Feil på sløyfe</t>
  </si>
  <si>
    <t>Feil på sløyfe blokkert</t>
  </si>
  <si>
    <t>Feil på varsellys bomarm</t>
  </si>
  <si>
    <t>Feil på varsellys bomarm blokkert</t>
  </si>
  <si>
    <t>Frigi feil på sløyfe</t>
  </si>
  <si>
    <t>TFM</t>
  </si>
  <si>
    <t>Objektlisten tar utgangspung i TFM (Tverrfaglig merkesystem).</t>
  </si>
  <si>
    <t>OS</t>
  </si>
  <si>
    <t>Hovedprosseserende enhet (e.g. master PLS)</t>
  </si>
  <si>
    <t>OU</t>
  </si>
  <si>
    <t>Underprosseserende enhet (e.g. slave PLS)</t>
  </si>
  <si>
    <t>XZ</t>
  </si>
  <si>
    <t>JV</t>
  </si>
  <si>
    <t>Vifte</t>
  </si>
  <si>
    <t>RJ</t>
  </si>
  <si>
    <t>Fotocelle</t>
  </si>
  <si>
    <t>RY</t>
  </si>
  <si>
    <t>RS</t>
  </si>
  <si>
    <t>Hastighetsmåler</t>
  </si>
  <si>
    <t>RT</t>
  </si>
  <si>
    <t>Temperaturgiver</t>
  </si>
  <si>
    <t>RB</t>
  </si>
  <si>
    <t>Nødstyreskap</t>
  </si>
  <si>
    <t>id</t>
  </si>
  <si>
    <t>Utdrag fra "Navnestandard_opctag.pdf"</t>
  </si>
  <si>
    <t>anlegg</t>
  </si>
  <si>
    <t>pgnr</t>
  </si>
  <si>
    <t>Dette er "Låste" navn hvor innhold skal være i henhold til beskrivelse for
benyttet objekt. Ref "pgnr".</t>
  </si>
  <si>
    <t>status
kommando
verdi
parameter</t>
  </si>
  <si>
    <t>Måleverditype</t>
  </si>
  <si>
    <t>Parameternavn</t>
  </si>
  <si>
    <t>Angir hvilken målerverdi. Eks. middelvind, lufttemperatur</t>
  </si>
  <si>
    <t>Beskrivende navn på parameter.</t>
  </si>
  <si>
    <t>Unikt og lett forståelig navn på anlegg.</t>
  </si>
  <si>
    <t>Unikt navn på fordeling og/eller styreenhet.</t>
  </si>
  <si>
    <t>Prosessgrensesnittnr. Referanse til benyttet objektnummer fra dokumentet
"Prosessgrensesnitt vedlegg-1"</t>
  </si>
  <si>
    <t>Brannslokningsapparat fjernet</t>
  </si>
  <si>
    <t>Brannslokningsapparat blokkert</t>
  </si>
  <si>
    <t>Frigi alarm for dør åpen</t>
  </si>
  <si>
    <t>Blokker alarm for dør åpen</t>
  </si>
  <si>
    <t>Feil på bom blokkert</t>
  </si>
  <si>
    <t>Blokker feil på varsellys bomarm</t>
  </si>
  <si>
    <t>Frigi feil på varsellys bomarm</t>
  </si>
  <si>
    <t>Blokker feil på bom</t>
  </si>
  <si>
    <t>Frigi blokkert feil på bom</t>
  </si>
  <si>
    <t>Frigi blokkert belegg</t>
  </si>
  <si>
    <t>Blokker feil på sløyfe</t>
  </si>
  <si>
    <t>Trinn 0 (Av)</t>
  </si>
  <si>
    <t xml:space="preserve"> Ventilasjonkapasitet lav blokkert</t>
  </si>
  <si>
    <t>Blokker alarm for lav vent.kapasitet</t>
  </si>
  <si>
    <t>Frigi alarm for lav vent.kapasitet</t>
  </si>
  <si>
    <t>Spenningsfeil i skap</t>
  </si>
  <si>
    <t>Blokker alarm for brannslokningsapparat</t>
  </si>
  <si>
    <t>Frigi alarm for brannslokningsapparat</t>
  </si>
  <si>
    <t>Blokker alarm for telefonrør av</t>
  </si>
  <si>
    <t>Frigi alarm for telefonrør av</t>
  </si>
  <si>
    <t>Blokker alarm for feil på telefon</t>
  </si>
  <si>
    <t>Frigi alarm for feil på telefon</t>
  </si>
  <si>
    <t>Benevning/skalering</t>
  </si>
  <si>
    <t>RT001.7</t>
  </si>
  <si>
    <t xml:space="preserve"> </t>
  </si>
  <si>
    <t>Nedenfor følger noen av de vanligste kodene som benyttes i objektlista. For en 
fullstendig oversikt, se TFM (Tverrfaglig merkesystem). Navngivning av verdier og
parametre er opp til den enkelte, men det vil ligge inne eksempler hhv fra 
Kråknes- eller Svartistunnelen.</t>
  </si>
  <si>
    <r>
      <t xml:space="preserve">Når det skal gjøres endringer på et objekt: </t>
    </r>
    <r>
      <rPr>
        <b/>
        <sz val="11"/>
        <color theme="1"/>
        <rFont val="Lucida Sans Unicode"/>
        <family val="2"/>
        <scheme val="minor"/>
      </rPr>
      <t xml:space="preserve">begynn med sentralId og id.pgnr på </t>
    </r>
    <r>
      <rPr>
        <b/>
        <u/>
        <sz val="11"/>
        <color theme="1"/>
        <rFont val="Lucida Sans Unicode"/>
        <family val="2"/>
        <scheme val="minor"/>
      </rPr>
      <t>Status</t>
    </r>
    <r>
      <rPr>
        <b/>
        <sz val="11"/>
        <color theme="1"/>
        <rFont val="Lucida Sans Unicode"/>
        <family val="2"/>
        <scheme val="minor"/>
      </rPr>
      <t xml:space="preserve"> først </t>
    </r>
    <r>
      <rPr>
        <sz val="11"/>
        <color theme="1"/>
        <rFont val="Lucida Sans Unicode"/>
        <family val="2"/>
        <scheme val="minor"/>
      </rPr>
      <t>så vil andre felt bli fylt ut automatisk der det er naturlig. Det vil ligge en merknad på hver overskrift, disse kan slettes når de er lest (skriv gjerne også mer utfyllende kommentarer). Objekt som ikke skal brukes skal skjules, det samme gjelder dette Info-arket (ev. også TFM-arket). 
Gi beskjed dersom det oppdages feil i dokumentet.
Ikke stol 100% på at ting blir fylt ut automatisk; se over at feltene blir riktig.</t>
    </r>
  </si>
  <si>
    <t>Lys på</t>
  </si>
  <si>
    <t>Ventil lukket</t>
  </si>
  <si>
    <t>Ventil åpen</t>
  </si>
  <si>
    <t>Ventil lukking pågår</t>
  </si>
  <si>
    <t>Ventil åpning pågår</t>
  </si>
  <si>
    <t>Ventil feilet</t>
  </si>
  <si>
    <t>Lukk ventil</t>
  </si>
  <si>
    <t>Åpne ventil</t>
  </si>
  <si>
    <t>Alarm / Melding</t>
  </si>
  <si>
    <t>Alarm / Melding blokkert</t>
  </si>
  <si>
    <t>Feil blokkert</t>
  </si>
  <si>
    <t>Kamera valgt</t>
  </si>
  <si>
    <t>Dårlig bilde</t>
  </si>
  <si>
    <t>Kamera ut av posisjon</t>
  </si>
  <si>
    <t>Røyk detektert</t>
  </si>
  <si>
    <t>Kjøretøy i gal retning</t>
  </si>
  <si>
    <t>Stopp detektert</t>
  </si>
  <si>
    <t>Kø</t>
  </si>
  <si>
    <t>Fotgjenger / Myk trafikant</t>
  </si>
  <si>
    <t>Objekt i vegbane</t>
  </si>
  <si>
    <t>Feil på detektor</t>
  </si>
  <si>
    <t>Blokker feil</t>
  </si>
  <si>
    <t>Frigi feil</t>
  </si>
  <si>
    <t>Velg kamera</t>
  </si>
  <si>
    <t>Aktiviser brannplan</t>
  </si>
  <si>
    <t>Trafikkplan oppheves</t>
  </si>
  <si>
    <t>Trafikkplan aktiveres</t>
  </si>
  <si>
    <t>Opphevet</t>
  </si>
  <si>
    <t>Aktiv</t>
  </si>
  <si>
    <t>Oppheving feilet</t>
  </si>
  <si>
    <t>Aktivering feilet</t>
  </si>
  <si>
    <t>Styrt av operatør VTS</t>
  </si>
  <si>
    <t>Styrt fra lokal (branntablå)</t>
  </si>
  <si>
    <t>Trafikkplan ikke tilgjengelig</t>
  </si>
  <si>
    <t>Opphev trafikkplan</t>
  </si>
  <si>
    <t>Aktiviser trafikkplan</t>
  </si>
  <si>
    <t>Feil på kommunikasjon</t>
  </si>
  <si>
    <t>Kommunikasjonsfeil blokkert</t>
  </si>
  <si>
    <t>Trafikal hendelse</t>
  </si>
  <si>
    <t>Trafikal hendelse blokkert</t>
  </si>
  <si>
    <t>Blokker kommunikasjonsfeil</t>
  </si>
  <si>
    <t>Frigi kommunikasjonsfeil</t>
  </si>
  <si>
    <t>Blokker trafikal hendelse</t>
  </si>
  <si>
    <t>Frigi trafikal hendelse</t>
  </si>
  <si>
    <t>Stopp detektert blokkert</t>
  </si>
  <si>
    <t>Kjøretøy i gal retning blokkert</t>
  </si>
  <si>
    <t>Kø blokkert</t>
  </si>
  <si>
    <t>Objekt i vegbane blokkert</t>
  </si>
  <si>
    <t>Myk Trafikant</t>
  </si>
  <si>
    <t>Myk Trafikant blokkert</t>
  </si>
  <si>
    <t>Røyk / brann detektert</t>
  </si>
  <si>
    <t>Røyk / brann detektert blokkert</t>
  </si>
  <si>
    <t>Saktegående kjøretøy</t>
  </si>
  <si>
    <t>Saktegående kjøretøy blokkert</t>
  </si>
  <si>
    <t>Deteksjon ute av drift</t>
  </si>
  <si>
    <t>Blokker stopp detektert</t>
  </si>
  <si>
    <t>Frigi stopp detektert</t>
  </si>
  <si>
    <t>Blokker kjøretøt i gal retning</t>
  </si>
  <si>
    <t>Frigi kjøretøy i gal retning</t>
  </si>
  <si>
    <t>Blokker kø</t>
  </si>
  <si>
    <t>Frigi kø</t>
  </si>
  <si>
    <t>Blokker objekt i vegbane</t>
  </si>
  <si>
    <t>Frigi objekt i vegbane</t>
  </si>
  <si>
    <t>Blokker myk trafikant</t>
  </si>
  <si>
    <t>Frigi myk trafikant</t>
  </si>
  <si>
    <t>Blokker røyk / brann detektert</t>
  </si>
  <si>
    <t>Frigi røyk / brann detektert</t>
  </si>
  <si>
    <t>Blokker saktegående kjøretøy</t>
  </si>
  <si>
    <t>Frigi saktegående kjøretøy</t>
  </si>
  <si>
    <t>Unik identifikasjon av objektet i anlegget. Eks. CO2, V01, NS07</t>
  </si>
  <si>
    <t>Terminering og tilpasning (e.g. RIO/DIO-moduler, IO-termineringskort)</t>
  </si>
  <si>
    <t>Brannskap/Nødskap</t>
  </si>
  <si>
    <t>91. Trafikkdetektor</t>
  </si>
  <si>
    <t>92. Deteksjonssone</t>
  </si>
  <si>
    <t>89. Trafikkplan</t>
  </si>
  <si>
    <t>77. Kamera</t>
  </si>
  <si>
    <t>Tilleggsinformasjon</t>
  </si>
  <si>
    <t>Lokalisering/plassering</t>
  </si>
  <si>
    <t>Beskrivende tekst</t>
  </si>
  <si>
    <t>Alarm forsterker blokkert</t>
  </si>
  <si>
    <t>Alarm forsterker</t>
  </si>
  <si>
    <t>Alarm fiberfeil mot forsterker blokkert</t>
  </si>
  <si>
    <t>Alarm fiberfeil mot forsterker</t>
  </si>
  <si>
    <t>Alarm temperatur blokkert</t>
  </si>
  <si>
    <t>Alarm temperatur</t>
  </si>
  <si>
    <t>Alarm lav effekt blokkert</t>
  </si>
  <si>
    <t>Alarm lav effekt</t>
  </si>
  <si>
    <t>Stopp avspilling av forhåndslagrede meldinger</t>
  </si>
  <si>
    <t>Aktiver melding</t>
  </si>
  <si>
    <t>Frigi Alarm forsterker</t>
  </si>
  <si>
    <t>Blokker Alarm forsterker</t>
  </si>
  <si>
    <t>Frigi Alarm fiberfeil mot forsterker</t>
  </si>
  <si>
    <t>Blokker Alarm fiberfeil mot forsterker</t>
  </si>
  <si>
    <t>Frigi Alarm temperatur</t>
  </si>
  <si>
    <t>Blokker Alarm temperatur</t>
  </si>
  <si>
    <t>Frigi Alarm lav effekt</t>
  </si>
  <si>
    <t>Blokker Alarm lav effekt</t>
  </si>
  <si>
    <t>Positiv integer</t>
  </si>
  <si>
    <t>86.Radioanlegg</t>
  </si>
  <si>
    <t>Tilkobling</t>
  </si>
  <si>
    <t>XZ001</t>
  </si>
  <si>
    <t>XZ014</t>
  </si>
  <si>
    <t>Fyll inn</t>
  </si>
  <si>
    <t>-</t>
  </si>
  <si>
    <t>Virtuell/Master</t>
  </si>
  <si>
    <t>BRUK HELLER BRANNPLAN OBJEKT</t>
  </si>
  <si>
    <t>RADIOANLEGG_86</t>
  </si>
  <si>
    <t>VERDI.AVSPILTMELDINGSNUMMER</t>
  </si>
  <si>
    <t>PARAMETER.MELDINGSNUMMER</t>
  </si>
  <si>
    <t>Brannalarm blokkert</t>
  </si>
  <si>
    <t>Brannalarm</t>
  </si>
  <si>
    <t>Frigi brannalarm</t>
  </si>
  <si>
    <t>Blokker brannalarm</t>
  </si>
  <si>
    <t>PARAMETER.PROSENT</t>
  </si>
  <si>
    <t>Prosent av maksimalt lysnivå som armaturer skal styres til</t>
  </si>
  <si>
    <t>Prosent av maksimalt lysnivå</t>
  </si>
  <si>
    <t>Blokker feil på armaturer</t>
  </si>
  <si>
    <t>Frigi feil på armaturer</t>
  </si>
  <si>
    <t>Blokker kritisk feil på armaturer</t>
  </si>
  <si>
    <t>Frigi kritisk feil på armaturer</t>
  </si>
  <si>
    <t>Blokker styring/styreenhet feilet</t>
  </si>
  <si>
    <t>Frigi styring/styreenhet feilet</t>
  </si>
  <si>
    <t>Styr nivå fra VTS</t>
  </si>
  <si>
    <t>Feil på armaturer</t>
  </si>
  <si>
    <t>Feil på armaturer blokkert</t>
  </si>
  <si>
    <t>Kritisk feil på armaturer</t>
  </si>
  <si>
    <t>Kritisk feil på armaturer blokkert</t>
  </si>
  <si>
    <t>Styring/Styreenhet feilet</t>
  </si>
  <si>
    <t>Styring/Styreenhet feilet blokkert</t>
  </si>
  <si>
    <t>97. Armaturgruppe dimmet</t>
  </si>
  <si>
    <t>98. Lysstyring dimmet</t>
  </si>
  <si>
    <t>Trinnløs styring med kommandoord</t>
  </si>
  <si>
    <t>Trinn 6</t>
  </si>
  <si>
    <t>Kritisk feil ved lysstyring blokkert</t>
  </si>
  <si>
    <t>Kritisk feil ved lysstyring</t>
  </si>
  <si>
    <t>Feil ved lysstyring blokkert</t>
  </si>
  <si>
    <t>Feil ved lysstyring</t>
  </si>
  <si>
    <t>INNKJORING_98</t>
  </si>
  <si>
    <t>Frigi kritisk feil ved lysstyring</t>
  </si>
  <si>
    <t>Blokker kritisk feil ved lysstyring</t>
  </si>
  <si>
    <t>Frigi feil ved lysstyring</t>
  </si>
  <si>
    <t>Blokker feil ved lysstyring</t>
  </si>
  <si>
    <t>Kommandoord:</t>
  </si>
  <si>
    <t>KOMMANDO.PROSENT</t>
  </si>
  <si>
    <t>PARAMETER.TRINN1</t>
  </si>
  <si>
    <t>Lysnivå trinn 1</t>
  </si>
  <si>
    <t>PARAMETER.TRINN2</t>
  </si>
  <si>
    <t>Lysnivå trinn 2</t>
  </si>
  <si>
    <t>PARAMETER.TRINN3</t>
  </si>
  <si>
    <t>Lysnivå trinn 3</t>
  </si>
  <si>
    <t>PARAMETER.TRINN4</t>
  </si>
  <si>
    <t>Lysnivå trinn 4</t>
  </si>
  <si>
    <t>PARAMETER.TRINN5</t>
  </si>
  <si>
    <t>Lysnivå trinn 5</t>
  </si>
  <si>
    <t>PARAMETER.TRINN6</t>
  </si>
  <si>
    <t>Lysnivå trinn 6</t>
  </si>
  <si>
    <t>OS001</t>
  </si>
  <si>
    <t>Gruppesikring/Hovedsikring utløst</t>
  </si>
  <si>
    <t>Nøkkelsafe åpen</t>
  </si>
  <si>
    <t>Nøkkelsafe åpen alarm blokkert</t>
  </si>
  <si>
    <t>Slukkeanlegg utløst</t>
  </si>
  <si>
    <t>Feil på slukkeanlegg</t>
  </si>
  <si>
    <t>Feil på slukkeanlegg alarm blokkert</t>
  </si>
  <si>
    <t>Blokker alarm nøkkelsafe åpen</t>
  </si>
  <si>
    <t>Frigi alarm nøkkelsafe åpen</t>
  </si>
  <si>
    <t>Blokker alarm feil på slukkeanlegg</t>
  </si>
  <si>
    <t>Frigi alarm feilp å slukkeanlegg</t>
  </si>
  <si>
    <t>Total driftstid (timer)</t>
  </si>
  <si>
    <t>Driftstid siden reset (min)</t>
  </si>
  <si>
    <t>Dør alarm</t>
  </si>
  <si>
    <t>Dør alarm blokkert</t>
  </si>
  <si>
    <t>Varsling aktiv</t>
  </si>
  <si>
    <t>På</t>
  </si>
  <si>
    <t>99. Kontaktorstyrt kurs</t>
  </si>
  <si>
    <t>100. Automasjonskontroller</t>
  </si>
  <si>
    <t>IO-kort feil</t>
  </si>
  <si>
    <t>IO-kort feil blokkert</t>
  </si>
  <si>
    <t>Feil på kontroller</t>
  </si>
  <si>
    <t>Feil på kontroller blokkert</t>
  </si>
  <si>
    <t>Feil på sekundær kommunikasjon</t>
  </si>
  <si>
    <t>Redundansfeil</t>
  </si>
  <si>
    <t>Redundant link feilet</t>
  </si>
  <si>
    <t>Redundant link blokkert</t>
  </si>
  <si>
    <t>Aktiv redundant kontroller</t>
  </si>
  <si>
    <t>Redundansfeil blokkert</t>
  </si>
  <si>
    <t>Feil på sekundært kommunikasjonskort blokkert</t>
  </si>
  <si>
    <t>Blokker alarm for kortvarig komm.feil</t>
  </si>
  <si>
    <t>Frigi alarm for kortvarig komm.feil</t>
  </si>
  <si>
    <t>Kortvarig komm.feil blokkert</t>
  </si>
  <si>
    <t>Kortvarig komm.feil</t>
  </si>
  <si>
    <t>PARAMETER.FORSINKELSEKORTVARIG</t>
  </si>
  <si>
    <t>Forsinkelse (sek)</t>
  </si>
  <si>
    <t>VERDI.TOTALTMINNE</t>
  </si>
  <si>
    <t>VERDI.BRUKTMINNE</t>
  </si>
  <si>
    <t>VERDI.PROSENTMINNE</t>
  </si>
  <si>
    <t>VERDI.SCANTID</t>
  </si>
  <si>
    <t>VERDI.PROSESSORBRUK</t>
  </si>
  <si>
    <t>PLS/PC totale minne (MB)</t>
  </si>
  <si>
    <t>PLS/PC brukt minne (MB)</t>
  </si>
  <si>
    <t>Andel minne i bruk (heltalls %)</t>
  </si>
  <si>
    <t>periodetid programgjennomløp PLS/IO-scan (ms)</t>
  </si>
  <si>
    <t>Prosessorbruk PC (heltalls %)</t>
  </si>
  <si>
    <t>Åpnes (Åpning pågår)</t>
  </si>
  <si>
    <t>LED / lys-skilt AV</t>
  </si>
  <si>
    <t>Modulfeil</t>
  </si>
  <si>
    <t>Avbryt kommando</t>
  </si>
  <si>
    <t>OBS! Dette parameteret brukes nesten aldri.</t>
  </si>
  <si>
    <t>Fellesfeil</t>
  </si>
  <si>
    <t>Rødt kryss feil</t>
  </si>
  <si>
    <t>Grønn pil feil</t>
  </si>
  <si>
    <t>Gul pil høyre feil</t>
  </si>
  <si>
    <t>Gul pil venstre feil</t>
  </si>
  <si>
    <t>Rødt kryss på</t>
  </si>
  <si>
    <t>Grønn pil på</t>
  </si>
  <si>
    <t>Gul pil høyre på</t>
  </si>
  <si>
    <t>Gul pil venstre på</t>
  </si>
  <si>
    <t>28. Feltanviser</t>
  </si>
  <si>
    <t>Varsling slås av (pågår)</t>
  </si>
  <si>
    <t>Styrt lokalt</t>
  </si>
  <si>
    <t>Feil under slå på varsling</t>
  </si>
  <si>
    <t>Feil under slå av varsling</t>
  </si>
  <si>
    <t>Varsling er på</t>
  </si>
  <si>
    <t>Varsling er av</t>
  </si>
  <si>
    <t>Varsling slås på (pågår)</t>
  </si>
  <si>
    <t>Varsling av</t>
  </si>
  <si>
    <t>Varsling på</t>
  </si>
  <si>
    <t>39 Sone varsling</t>
  </si>
  <si>
    <t>56 Ventil</t>
  </si>
  <si>
    <t>65 Feltstenging</t>
  </si>
  <si>
    <t>Styrt fra manuell (VTS)</t>
  </si>
  <si>
    <t>Stenges (Stenging pågår)</t>
  </si>
  <si>
    <t>Steng dette og felt til venstre</t>
  </si>
  <si>
    <t>Steng dette og felt til høyre</t>
  </si>
  <si>
    <t>PARAMETER.BRANNPLANNR</t>
  </si>
  <si>
    <t>Heltallsverdi for brannplan nr.</t>
  </si>
  <si>
    <t>Der hvor det er lagt inn at kameraobjekt skal kunne aktivisere brannplan, skal vi kunne sette en parameter som gir hvilken brannplan som aktiveres.</t>
  </si>
  <si>
    <t>Angir kjørende brannplan</t>
  </si>
  <si>
    <t>Ikke i drift</t>
  </si>
  <si>
    <t>94 Sekvens trafikkplaner</t>
  </si>
  <si>
    <t>Forkontroll blokkert</t>
  </si>
  <si>
    <t>Kommando etabler sekvens ulovlig</t>
  </si>
  <si>
    <t>Forkontroll feilet</t>
  </si>
  <si>
    <t>Opphev sekvens trafikkplaner pågår</t>
  </si>
  <si>
    <t>Opphev sekvens stoppet for manuell kontroll</t>
  </si>
  <si>
    <t>Styrt fra nødstyrepanel</t>
  </si>
  <si>
    <t>Oppheving sekvens stoppet pga. feil</t>
  </si>
  <si>
    <t>Etablering sekvens stoppet pga. kritisk feil</t>
  </si>
  <si>
    <t>Etablering sekvens stoppet pga. feil</t>
  </si>
  <si>
    <t>Etablering sekvens stoppet for manuell kontroll</t>
  </si>
  <si>
    <t>Sekvens trafikkplaner ferdig</t>
  </si>
  <si>
    <t>Etablering sekvens trafikkplaner pågår</t>
  </si>
  <si>
    <t>Ett trinn tilbake</t>
  </si>
  <si>
    <t>Frigi forkontroll</t>
  </si>
  <si>
    <t>Blokker forkontroll</t>
  </si>
  <si>
    <t>Start forkontroll</t>
  </si>
  <si>
    <t>Fortsett oppheving sekvens</t>
  </si>
  <si>
    <t>Fortsett etablering sekvens</t>
  </si>
  <si>
    <t>Opphev sekvens</t>
  </si>
  <si>
    <t>Pause sekvens</t>
  </si>
  <si>
    <t>Etabler sekvens</t>
  </si>
  <si>
    <t>Eksempel.94</t>
  </si>
  <si>
    <t>VERDI.AKTIVTTRINN</t>
  </si>
  <si>
    <t>Heltallsverdi for hvilket trinn i etableringen systemet er i.</t>
  </si>
  <si>
    <t>95 Ledebom 3-veis</t>
  </si>
  <si>
    <t>Feil på sensor B blokkert</t>
  </si>
  <si>
    <t>Feil på sensor A blokkert</t>
  </si>
  <si>
    <t>Feil på Sensor B</t>
  </si>
  <si>
    <t>Feil på sensor A</t>
  </si>
  <si>
    <t>Belegg pos. B</t>
  </si>
  <si>
    <t>Belegg pos. A</t>
  </si>
  <si>
    <t>Bom lukket pos. B</t>
  </si>
  <si>
    <t>Bom lukket pos. A</t>
  </si>
  <si>
    <t>Frigi sensor B</t>
  </si>
  <si>
    <t>Blokker sensor B</t>
  </si>
  <si>
    <t>Frigi blokkering av feil på bom</t>
  </si>
  <si>
    <t>Frigi sensor A</t>
  </si>
  <si>
    <t>Blokker sensor A</t>
  </si>
  <si>
    <t>Frigi belegg</t>
  </si>
  <si>
    <t>Steng /posisjon B</t>
  </si>
  <si>
    <t>Steng /posisjon A</t>
  </si>
  <si>
    <t>25. Veibom stenging</t>
  </si>
  <si>
    <t>1. Nødstasjon</t>
  </si>
  <si>
    <t>Manuell brannmelder utløst</t>
  </si>
  <si>
    <t>Manuell brannmelder blokkert</t>
  </si>
  <si>
    <t>Blokker manuell brannmelder</t>
  </si>
  <si>
    <t>Frigi manuell brannmelder</t>
  </si>
  <si>
    <t>17. Kursgruppering</t>
  </si>
  <si>
    <t>Kurser lokal</t>
  </si>
  <si>
    <t>Objekt 18 skal kun brukes dersom ingen andre objekter kan ha signalene.</t>
  </si>
  <si>
    <t>Testsekvens aktiv</t>
  </si>
  <si>
    <t>Sett gul pil venstre på</t>
  </si>
  <si>
    <t>Sett gul pil høyre på</t>
  </si>
  <si>
    <t>Sett grønn pil på</t>
  </si>
  <si>
    <t>Sett rødt kryss på</t>
  </si>
  <si>
    <t>Sett alle signal av</t>
  </si>
  <si>
    <t>Aktiver dimming</t>
  </si>
  <si>
    <t>Reset feilsignal</t>
  </si>
  <si>
    <t>Generell feil</t>
  </si>
  <si>
    <t>Generell feil blokkert</t>
  </si>
  <si>
    <t>Blokker generell feil</t>
  </si>
  <si>
    <t>Frigi generell feil</t>
  </si>
  <si>
    <t>Blokker alle deteksjonstyper</t>
  </si>
  <si>
    <t>Frigi alle deteksjonstyper</t>
  </si>
  <si>
    <t>Sikring utløst blokkert</t>
  </si>
  <si>
    <t>Blokker sikring utløst</t>
  </si>
  <si>
    <t>Frigi sikring utløst</t>
  </si>
  <si>
    <t>OS01</t>
  </si>
  <si>
    <t>OE</t>
  </si>
  <si>
    <t>Energimåler</t>
  </si>
  <si>
    <t>OP</t>
  </si>
  <si>
    <t>Telefonsentral</t>
  </si>
  <si>
    <t>OR</t>
  </si>
  <si>
    <t>Ruter/svitsj o.l.</t>
  </si>
  <si>
    <t>OT</t>
  </si>
  <si>
    <t>Telefonapparat</t>
  </si>
  <si>
    <t>LV</t>
  </si>
  <si>
    <t>Varmeveksler/varmepumpe tekniske bygg</t>
  </si>
  <si>
    <t>NB</t>
  </si>
  <si>
    <t>UPS/Batteri</t>
  </si>
  <si>
    <t>NI</t>
  </si>
  <si>
    <t>Server</t>
  </si>
  <si>
    <t>NZ</t>
  </si>
  <si>
    <t>Brannslukningsapparat</t>
  </si>
  <si>
    <t xml:space="preserve">Gassdetektor i tunnelrom / Røykdetektor i tekniskebygg </t>
  </si>
  <si>
    <t>RR</t>
  </si>
  <si>
    <t>Giver generelt / f.eks. dørsensor, nivåmåler tank etc.</t>
  </si>
  <si>
    <t>Bevegelse /Vibrasjonsmåler med analogt målesignal</t>
  </si>
  <si>
    <t>QN</t>
  </si>
  <si>
    <t>Nivåmåler</t>
  </si>
  <si>
    <t>SOS</t>
  </si>
  <si>
    <t>UA</t>
  </si>
  <si>
    <t>Varsellampe i tekniske bygg for stengt tunnel</t>
  </si>
  <si>
    <t>UK</t>
  </si>
  <si>
    <t>UX</t>
  </si>
  <si>
    <t>Patchepanel/koblingsbokser</t>
  </si>
  <si>
    <t>VM</t>
  </si>
  <si>
    <t>Bom</t>
  </si>
  <si>
    <t>Lavspentrom TB1</t>
  </si>
  <si>
    <t>Batterirom TB1</t>
  </si>
  <si>
    <t>Radiorom TB1</t>
  </si>
  <si>
    <t>Mobilrom TB1</t>
  </si>
  <si>
    <t>Nødstrømsrom TB1</t>
  </si>
  <si>
    <t>Lavspentrom TB2</t>
  </si>
  <si>
    <t>Nødstrømsrom TB2</t>
  </si>
  <si>
    <t>Batterirom TB2</t>
  </si>
  <si>
    <t>Radiorom TB2</t>
  </si>
  <si>
    <t>Mobilrom TB2</t>
  </si>
  <si>
    <t>Nødstrømsrom TB3</t>
  </si>
  <si>
    <t>Batterirom TB3</t>
  </si>
  <si>
    <t>Radiorom TB3</t>
  </si>
  <si>
    <t>Mobilrom TB3</t>
  </si>
  <si>
    <t>Lavspentrom TB3</t>
  </si>
  <si>
    <t>Bergrom TB1</t>
  </si>
  <si>
    <t>Bergrom TB2</t>
  </si>
  <si>
    <t>Bergrom TB3</t>
  </si>
  <si>
    <t>VS001.26</t>
  </si>
  <si>
    <t>96. Tank</t>
  </si>
  <si>
    <t>Feil på måleutstyr</t>
  </si>
  <si>
    <t>Oljelagtykkelese kritisk høyt</t>
  </si>
  <si>
    <t>Oljelagtykkelse Høyt</t>
  </si>
  <si>
    <t>Nivå- eller oljelagtykkelsesalarm blokkert</t>
  </si>
  <si>
    <t>Nivå lavt</t>
  </si>
  <si>
    <t>Nivå høyt</t>
  </si>
  <si>
    <t>Nivå kritisk lavt</t>
  </si>
  <si>
    <t>Feil på måleutstyr blokkert</t>
  </si>
  <si>
    <t>Frigi alarmer for nivå eller oljelagtykkelse</t>
  </si>
  <si>
    <t>Sblokker alarmer for nivå elelr oljelagtykkelse</t>
  </si>
  <si>
    <t>Frigi alarm for feil på måleutstyr</t>
  </si>
  <si>
    <t>Blokker alarm for feil på måleutstyr</t>
  </si>
  <si>
    <t>Mal og forslag til oppbygging av OPC-objekliste</t>
  </si>
  <si>
    <t>Bit 9 -Natt1, bit 10 - Natt2, bit 11 - Skumring, bit 12 - Dag1, bit 13 - Dag2</t>
  </si>
  <si>
    <t>Frigi alarm for komm.feil</t>
  </si>
  <si>
    <t>Blokker alarm for komm.feil</t>
  </si>
  <si>
    <t xml:space="preserve">Frigi </t>
  </si>
  <si>
    <t>Frigi alarm for jordfeilvarsler</t>
  </si>
  <si>
    <t>Blokker alarm for jordfeilvarsler</t>
  </si>
  <si>
    <t>Jordfeilvarsler utløst</t>
  </si>
  <si>
    <t>Kritisk sikring</t>
  </si>
  <si>
    <t>Nettfall (underspenning) blokkert</t>
  </si>
  <si>
    <t>Jordfeilvarsler blokkert</t>
  </si>
  <si>
    <t>Jordfeil/isolasjonsfeil nødstrøm</t>
  </si>
  <si>
    <t>Jordfeil/isolasjonsfeil nødstrøm blokkert</t>
  </si>
  <si>
    <t>Blokker alarm jordfeil/isolasjonsfeil nødstrøm</t>
  </si>
  <si>
    <t>Frigi alarm jordfeil/isolasjonsfeil nødstrøm</t>
  </si>
  <si>
    <t>Statisk Bypass aktivert</t>
  </si>
  <si>
    <t>Manuell bypass aktivert</t>
  </si>
  <si>
    <t>Batteribryter utkoblet</t>
  </si>
  <si>
    <t>Lav batterispenning</t>
  </si>
  <si>
    <t>Vibrasjonsvakt nivå 1 utløst</t>
  </si>
  <si>
    <t>Vibrasjonsvakt nivå 2 utløst</t>
  </si>
  <si>
    <t>Styrestrømsikring utløst</t>
  </si>
  <si>
    <t>Feil på starterutrustning</t>
  </si>
  <si>
    <t>Fritekstskilt Vestland</t>
  </si>
  <si>
    <t>17.02.2022</t>
  </si>
  <si>
    <t>Statens vegvesen Drift vest</t>
  </si>
  <si>
    <t>LED feil</t>
  </si>
  <si>
    <t>Spenning feil</t>
  </si>
  <si>
    <t>Blokk-kommunikasjonsfeil</t>
  </si>
  <si>
    <t>Skilt på</t>
  </si>
  <si>
    <t>Dimkontroll på</t>
  </si>
  <si>
    <t>Font feil</t>
  </si>
  <si>
    <t>Skilttekst feil</t>
  </si>
  <si>
    <t>Kommando feil</t>
  </si>
  <si>
    <t>Innhold feilet</t>
  </si>
  <si>
    <t>Skilt nede</t>
  </si>
  <si>
    <t>Kommunikasjon feilet</t>
  </si>
  <si>
    <t>Lyssensor feilet</t>
  </si>
  <si>
    <t>Bildefil feilet</t>
  </si>
  <si>
    <t>FAT / EET / SAT</t>
  </si>
  <si>
    <t>85. Fritekstskilt</t>
  </si>
  <si>
    <t>Gul vekselblink</t>
  </si>
  <si>
    <t>Rv. 15 Rise bru</t>
  </si>
  <si>
    <t>Temp skap</t>
  </si>
  <si>
    <t>Ønsket tekstjustering</t>
  </si>
  <si>
    <t>Ønsket skriftfarge linje 1</t>
  </si>
  <si>
    <t>Ønsket skriftfarge linje 2</t>
  </si>
  <si>
    <t>Ønsket skriftfarge linje 3</t>
  </si>
  <si>
    <t xml:space="preserve">Ønsket skriftfarge linje </t>
  </si>
  <si>
    <t>°C / 100</t>
  </si>
  <si>
    <t>Rv.15RiseKOM.10</t>
  </si>
  <si>
    <t>Rv.15RiseUPS.13</t>
  </si>
  <si>
    <t>Rv.15RiseTOTEFF.43</t>
  </si>
  <si>
    <t>Rv.15RiseSKAP.52</t>
  </si>
  <si>
    <t>Skiltkasse</t>
  </si>
  <si>
    <t>VERDI.AKKUMULERTFORBRUK</t>
  </si>
  <si>
    <t>VERDI.OYEBLIKKSFORBRUK</t>
  </si>
  <si>
    <t>Akkum. forbruk siden reset (kWh)</t>
  </si>
  <si>
    <t>Øyeblikksforbruk (kW)</t>
  </si>
  <si>
    <t>Rv.15RiseLI.73</t>
  </si>
  <si>
    <t>LI</t>
  </si>
  <si>
    <t>Varmeelement</t>
  </si>
  <si>
    <t>STATUS</t>
  </si>
  <si>
    <t>OS01.100</t>
  </si>
  <si>
    <t>OPC-server</t>
  </si>
  <si>
    <r>
      <t>Inntaksskap</t>
    </r>
    <r>
      <rPr>
        <sz val="11"/>
        <color rgb="FFFF0000"/>
        <rFont val="Lucida Sans Unicode"/>
        <family val="2"/>
        <scheme val="minor"/>
      </rPr>
      <t xml:space="preserve"> (objekt brukes ikke for enkelt varmeelement)</t>
    </r>
  </si>
  <si>
    <t>Objekttype</t>
  </si>
  <si>
    <t>Nodeid:</t>
  </si>
  <si>
    <r>
      <t>ns=2;s=F10EKS.SSA01.ZTFT01.</t>
    </r>
    <r>
      <rPr>
        <sz val="10"/>
        <color rgb="FF0070C0"/>
        <rFont val="Arial"/>
        <family val="2"/>
      </rPr>
      <t>STATUS</t>
    </r>
  </si>
  <si>
    <r>
      <t>ns=2;s=F10EKS.SSA01.ZTFT01.</t>
    </r>
    <r>
      <rPr>
        <sz val="10"/>
        <color rgb="FF0070C0"/>
        <rFont val="Arial"/>
        <family val="2"/>
      </rPr>
      <t>COMMAND</t>
    </r>
  </si>
  <si>
    <r>
      <t>ns=2;s=F10EKS.SSA01.ZTFT01.</t>
    </r>
    <r>
      <rPr>
        <sz val="10"/>
        <color rgb="FF0070C0"/>
        <rFont val="Arial"/>
        <family val="2"/>
      </rPr>
      <t>VALUE</t>
    </r>
  </si>
  <si>
    <r>
      <t>ns=2;s=F10EKS.SSA01.ZTFT01.</t>
    </r>
    <r>
      <rPr>
        <sz val="10"/>
        <color rgb="FF0070C0"/>
        <rFont val="Arial"/>
        <family val="2"/>
      </rPr>
      <t>ACTIVE_VALUE</t>
    </r>
  </si>
  <si>
    <r>
      <t>ns=2;s=F10EKS.SSA01.ZTFT01.</t>
    </r>
    <r>
      <rPr>
        <sz val="10"/>
        <color rgb="FF0070C0"/>
        <rFont val="Arial"/>
        <family val="2"/>
      </rPr>
      <t>IMAGE_ONSIGN</t>
    </r>
  </si>
  <si>
    <r>
      <t>ns=2;s=F10EKS.SSA01.ZTFT01.</t>
    </r>
    <r>
      <rPr>
        <sz val="10"/>
        <color rgb="FF0070C0"/>
        <rFont val="Arial"/>
        <family val="2"/>
      </rPr>
      <t>IMAGE_TOSET</t>
    </r>
  </si>
  <si>
    <r>
      <t>ns=2;s=F10EKS.SSA01.ZTFT01.</t>
    </r>
    <r>
      <rPr>
        <sz val="10"/>
        <color rgb="FF0070C0"/>
        <rFont val="Arial"/>
        <family val="2"/>
      </rPr>
      <t>PIXELHEIGHT</t>
    </r>
  </si>
  <si>
    <r>
      <t>ns=2;s=F10EKS.SSA01.ZTFT01.</t>
    </r>
    <r>
      <rPr>
        <sz val="10"/>
        <color rgb="FF0070C0"/>
        <rFont val="Arial"/>
        <family val="2"/>
      </rPr>
      <t>PIXELPP</t>
    </r>
  </si>
  <si>
    <r>
      <t>ns=2;s=F10EKS.SSA01.ZTFT01.</t>
    </r>
    <r>
      <rPr>
        <sz val="10"/>
        <color rgb="FF0070C0"/>
        <rFont val="Arial"/>
        <family val="2"/>
      </rPr>
      <t>PIXELWIDTH</t>
    </r>
  </si>
  <si>
    <t>Tekst med blå farge må ikke endres, det er låst for å følge navnestandarden</t>
  </si>
  <si>
    <t>VS01.85</t>
  </si>
  <si>
    <t>Sjå NEK 600:2021 - vedlegg 14.3 Tverrfagleg merkesystem</t>
  </si>
  <si>
    <t>Oslo grensesnitt fritekstskilt (4.62 Fullgrafisk frittbildeskilt):</t>
  </si>
  <si>
    <t>Inntaksskap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</si>
</sst>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23" x14ac:knownFonts="1">
    <font>
      <sz val="11"/>
      <color theme="1"/>
      <name val="Lucida Sans Unicode"/>
      <family val="2"/>
      <scheme val="minor"/>
    </font>
    <font>
      <sz val="14"/>
      <color theme="1"/>
      <name val="Lucida Sans Unicode"/>
      <family val="2"/>
      <scheme val="minor"/>
    </font>
    <font>
      <sz val="11"/>
      <color rgb="FF006100"/>
      <name val="Lucida Sans Unicode"/>
      <family val="2"/>
      <scheme val="minor"/>
    </font>
    <font>
      <sz val="11"/>
      <name val="Lucida Sans Unicode"/>
      <family val="2"/>
      <scheme val="minor"/>
    </font>
    <font>
      <strike/>
      <sz val="11"/>
      <color theme="1"/>
      <name val="Lucida Sans Unicode"/>
      <family val="2"/>
      <scheme val="minor"/>
    </font>
    <font>
      <sz val="11"/>
      <color rgb="FFFF0000"/>
      <name val="Lucida Sans Unicode"/>
      <family val="2"/>
      <scheme val="minor"/>
    </font>
    <font>
      <i/>
      <sz val="11"/>
      <color theme="1"/>
      <name val="Lucida Sans Unicode"/>
      <family val="2"/>
      <scheme val="minor"/>
    </font>
    <font>
      <sz val="10"/>
      <color theme="1"/>
      <name val="Lucida Sans Unicode"/>
      <family val="2"/>
      <scheme val="minor"/>
    </font>
    <font>
      <b/>
      <sz val="10"/>
      <color theme="1"/>
      <name val="Lucida Sans Unicode"/>
      <family val="2"/>
      <scheme val="minor"/>
    </font>
    <font>
      <b/>
      <sz val="14"/>
      <color theme="1"/>
      <name val="Lucida Sans Unicode"/>
      <family val="2"/>
      <scheme val="minor"/>
    </font>
    <font>
      <sz val="11"/>
      <color rgb="FF9C0006"/>
      <name val="Lucida Sans Unicode"/>
      <family val="2"/>
      <scheme val="minor"/>
    </font>
    <font>
      <b/>
      <sz val="9"/>
      <color indexed="81"/>
      <name val="Tahoma"/>
      <family val="2"/>
    </font>
    <font>
      <sz val="9"/>
      <color indexed="81"/>
      <name val="Tahoma"/>
      <family val="2"/>
    </font>
    <font>
      <sz val="14"/>
      <name val="Lucida Sans Unicode"/>
      <family val="2"/>
      <scheme val="minor"/>
    </font>
    <font>
      <sz val="11"/>
      <color rgb="FF9C6500"/>
      <name val="Lucida Sans Unicode"/>
      <family val="2"/>
      <scheme val="minor"/>
    </font>
    <font>
      <b/>
      <sz val="11"/>
      <color theme="1"/>
      <name val="Lucida Sans Unicode"/>
      <family val="2"/>
      <scheme val="minor"/>
    </font>
    <font>
      <b/>
      <u/>
      <sz val="11"/>
      <color theme="1"/>
      <name val="Lucida Sans Unicode"/>
      <family val="2"/>
      <scheme val="minor"/>
    </font>
    <font>
      <u/>
      <sz val="9"/>
      <color indexed="81"/>
      <name val="Tahoma"/>
      <family val="2"/>
    </font>
    <font>
      <b/>
      <sz val="36"/>
      <color rgb="FFFF0000"/>
      <name val="Lucida Sans Unicode"/>
      <family val="2"/>
      <scheme val="minor"/>
    </font>
    <font>
      <sz val="8"/>
      <name val="Lucida Sans Unicode"/>
      <family val="2"/>
      <scheme val="minor"/>
    </font>
    <font>
      <sz val="10"/>
      <color theme="1"/>
      <name val="Arial"/>
      <family val="2"/>
    </font>
    <font>
      <sz val="10"/>
      <color rgb="FF0070C0"/>
      <name val="Arial"/>
      <family val="2"/>
    </font>
    <font>
      <strike/>
      <sz val="10"/>
      <color theme="1"/>
      <name val="Lucida Sans Unicode"/>
      <family val="2"/>
      <scheme val="minor"/>
    </font>
  </fonts>
  <fills count="14">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s>
  <borders count="81">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style="medium">
        <color indexed="64"/>
      </bottom>
      <diagonal/>
    </border>
  </borders>
  <cellStyleXfs count="4">
    <xf numFmtId="0" fontId="0" fillId="0" borderId="0"/>
    <xf numFmtId="0" fontId="2" fillId="2" borderId="0" applyNumberFormat="0" applyBorder="0" applyAlignment="0" applyProtection="0"/>
    <xf numFmtId="0" fontId="10" fillId="7" borderId="0" applyNumberFormat="0" applyBorder="0" applyAlignment="0" applyProtection="0"/>
    <xf numFmtId="0" fontId="14" fillId="8" borderId="0" applyNumberFormat="0" applyBorder="0" applyAlignment="0" applyProtection="0"/>
  </cellStyleXfs>
  <cellXfs count="1460">
    <xf numFmtId="0" fontId="0" fillId="0" borderId="0" xfId="0"/>
    <xf numFmtId="0" fontId="0" fillId="0" borderId="0" xfId="0" applyBorder="1"/>
    <xf numFmtId="0" fontId="0" fillId="0" borderId="2" xfId="0" applyBorder="1"/>
    <xf numFmtId="0" fontId="0" fillId="0" borderId="7" xfId="0" applyBorder="1" applyAlignment="1">
      <alignment horizontal="center"/>
    </xf>
    <xf numFmtId="0" fontId="0" fillId="0" borderId="8" xfId="0" applyBorder="1" applyAlignment="1">
      <alignment horizontal="center"/>
    </xf>
    <xf numFmtId="0" fontId="0" fillId="0" borderId="3" xfId="0" applyBorder="1"/>
    <xf numFmtId="0" fontId="0" fillId="0" borderId="6" xfId="0" applyBorder="1"/>
    <xf numFmtId="0" fontId="0" fillId="0" borderId="9" xfId="0" applyBorder="1"/>
    <xf numFmtId="0" fontId="0" fillId="0" borderId="10" xfId="0" applyBorder="1" applyAlignment="1">
      <alignment horizontal="center"/>
    </xf>
    <xf numFmtId="0" fontId="0" fillId="0" borderId="11" xfId="0" applyBorder="1" applyAlignment="1">
      <alignment horizontal="center"/>
    </xf>
    <xf numFmtId="0" fontId="0" fillId="0" borderId="15" xfId="0" quotePrefix="1" applyBorder="1"/>
    <xf numFmtId="0" fontId="0" fillId="0" borderId="18" xfId="0" applyBorder="1"/>
    <xf numFmtId="0" fontId="1" fillId="0" borderId="0" xfId="0" applyFont="1"/>
    <xf numFmtId="0" fontId="0" fillId="0" borderId="21" xfId="0" applyBorder="1"/>
    <xf numFmtId="0" fontId="0" fillId="0" borderId="0" xfId="0" applyAlignment="1"/>
    <xf numFmtId="0" fontId="0" fillId="0" borderId="0" xfId="0" applyAlignment="1"/>
    <xf numFmtId="0" fontId="0" fillId="0" borderId="5" xfId="0" applyBorder="1" applyAlignment="1">
      <alignment horizontal="center"/>
    </xf>
    <xf numFmtId="0" fontId="0" fillId="0" borderId="25" xfId="0" applyBorder="1"/>
    <xf numFmtId="0" fontId="0" fillId="0" borderId="18" xfId="0" quotePrefix="1" applyBorder="1"/>
    <xf numFmtId="0" fontId="0" fillId="0" borderId="29" xfId="0" applyBorder="1"/>
    <xf numFmtId="164" fontId="0" fillId="0" borderId="32" xfId="0" applyNumberFormat="1" applyBorder="1"/>
    <xf numFmtId="0" fontId="0" fillId="0" borderId="31" xfId="0" quotePrefix="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164" fontId="0" fillId="0" borderId="7" xfId="0" applyNumberFormat="1" applyBorder="1"/>
    <xf numFmtId="164" fontId="0" fillId="0" borderId="10" xfId="0" applyNumberFormat="1" applyBorder="1"/>
    <xf numFmtId="0" fontId="0" fillId="0" borderId="33"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 xfId="0" quotePrefix="1" applyBorder="1" applyAlignment="1">
      <alignment horizontal="center"/>
    </xf>
    <xf numFmtId="164" fontId="0" fillId="0" borderId="4" xfId="0" applyNumberFormat="1" applyBorder="1"/>
    <xf numFmtId="0" fontId="0" fillId="0" borderId="0" xfId="0" applyFont="1"/>
    <xf numFmtId="0" fontId="0" fillId="0" borderId="25" xfId="0" applyBorder="1" applyAlignment="1">
      <alignment horizontal="center"/>
    </xf>
    <xf numFmtId="164" fontId="0" fillId="0" borderId="28" xfId="0" applyNumberFormat="1" applyBorder="1"/>
    <xf numFmtId="0" fontId="0" fillId="0" borderId="0" xfId="0" applyBorder="1" applyAlignment="1"/>
    <xf numFmtId="0" fontId="0" fillId="0" borderId="0" xfId="0" applyBorder="1" applyAlignment="1">
      <alignment textRotation="90"/>
    </xf>
    <xf numFmtId="0" fontId="0" fillId="0" borderId="36"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0" fillId="0" borderId="0" xfId="0" applyAlignment="1"/>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38" xfId="0" applyBorder="1"/>
    <xf numFmtId="0" fontId="1" fillId="0" borderId="0" xfId="0" applyFont="1" applyBorder="1" applyAlignment="1"/>
    <xf numFmtId="0" fontId="0" fillId="0" borderId="49" xfId="0" applyBorder="1" applyAlignment="1">
      <alignment horizontal="right"/>
    </xf>
    <xf numFmtId="0" fontId="0" fillId="0" borderId="50" xfId="0" applyBorder="1" applyAlignment="1">
      <alignment vertical="top"/>
    </xf>
    <xf numFmtId="0" fontId="0" fillId="0" borderId="49" xfId="0" applyBorder="1"/>
    <xf numFmtId="0" fontId="0" fillId="0" borderId="48" xfId="0" applyBorder="1"/>
    <xf numFmtId="0" fontId="0" fillId="0" borderId="51" xfId="0" applyBorder="1"/>
    <xf numFmtId="0" fontId="0" fillId="0" borderId="51" xfId="0" applyBorder="1" applyAlignment="1">
      <alignment horizontal="right" vertical="center" wrapText="1"/>
    </xf>
    <xf numFmtId="0" fontId="0" fillId="0" borderId="46" xfId="0" applyBorder="1" applyAlignment="1">
      <alignment vertical="top"/>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0" xfId="0" applyBorder="1" applyAlignment="1">
      <alignment wrapText="1"/>
    </xf>
    <xf numFmtId="0" fontId="0" fillId="0" borderId="58" xfId="0" applyBorder="1"/>
    <xf numFmtId="0" fontId="0" fillId="0" borderId="59" xfId="0" applyBorder="1"/>
    <xf numFmtId="0" fontId="0" fillId="0" borderId="1" xfId="0" applyBorder="1" applyAlignment="1"/>
    <xf numFmtId="0" fontId="0" fillId="0" borderId="2" xfId="0" applyBorder="1" applyAlignment="1"/>
    <xf numFmtId="0" fontId="0" fillId="0" borderId="60" xfId="0" applyBorder="1" applyAlignment="1"/>
    <xf numFmtId="0" fontId="0" fillId="0" borderId="61" xfId="0" applyBorder="1" applyAlignment="1"/>
    <xf numFmtId="0" fontId="0" fillId="0" borderId="62" xfId="0" applyBorder="1" applyAlignment="1">
      <alignment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21" xfId="0" applyFill="1" applyBorder="1"/>
    <xf numFmtId="0" fontId="0" fillId="0" borderId="6" xfId="0" applyFill="1" applyBorder="1"/>
    <xf numFmtId="0" fontId="0" fillId="0" borderId="7" xfId="0" applyFill="1" applyBorder="1" applyAlignment="1">
      <alignment horizontal="center"/>
    </xf>
    <xf numFmtId="0" fontId="0" fillId="0" borderId="8" xfId="0" applyFill="1" applyBorder="1" applyAlignment="1">
      <alignment horizontal="center"/>
    </xf>
    <xf numFmtId="0" fontId="0" fillId="0" borderId="61" xfId="0" applyBorder="1" applyAlignment="1">
      <alignment horizontal="center"/>
    </xf>
    <xf numFmtId="0" fontId="0" fillId="0" borderId="60" xfId="0" applyBorder="1" applyAlignment="1">
      <alignment horizontal="center"/>
    </xf>
    <xf numFmtId="0" fontId="0" fillId="0" borderId="0" xfId="0" applyFill="1"/>
    <xf numFmtId="0" fontId="0" fillId="0" borderId="10" xfId="0" applyFill="1" applyBorder="1" applyAlignment="1">
      <alignment horizontal="center"/>
    </xf>
    <xf numFmtId="0" fontId="0" fillId="0" borderId="48" xfId="0" applyFill="1" applyBorder="1"/>
    <xf numFmtId="0" fontId="0" fillId="0" borderId="6" xfId="0" applyFill="1" applyBorder="1" applyAlignment="1">
      <alignment horizontal="center"/>
    </xf>
    <xf numFmtId="0" fontId="0" fillId="0" borderId="54" xfId="0" applyFill="1" applyBorder="1" applyAlignment="1">
      <alignment horizontal="center"/>
    </xf>
    <xf numFmtId="164" fontId="0" fillId="0" borderId="7" xfId="0" applyNumberFormat="1" applyFill="1" applyBorder="1"/>
    <xf numFmtId="0" fontId="0" fillId="0" borderId="25" xfId="0" applyFill="1" applyBorder="1" applyAlignment="1">
      <alignment horizontal="center"/>
    </xf>
    <xf numFmtId="164" fontId="0" fillId="0" borderId="28" xfId="0" applyNumberFormat="1" applyFill="1" applyBorder="1"/>
    <xf numFmtId="0" fontId="0" fillId="0" borderId="30" xfId="0" applyFill="1" applyBorder="1" applyAlignment="1">
      <alignment horizontal="center"/>
    </xf>
    <xf numFmtId="0" fontId="0" fillId="0" borderId="55" xfId="0" applyFill="1" applyBorder="1" applyAlignment="1">
      <alignment horizontal="center"/>
    </xf>
    <xf numFmtId="0" fontId="0" fillId="0" borderId="3" xfId="0" applyFill="1" applyBorder="1" applyAlignment="1">
      <alignment horizontal="center"/>
    </xf>
    <xf numFmtId="0" fontId="0" fillId="0" borderId="11" xfId="0" applyFill="1" applyBorder="1" applyAlignment="1">
      <alignment horizontal="center"/>
    </xf>
    <xf numFmtId="0" fontId="0" fillId="0" borderId="3" xfId="0" applyFill="1" applyBorder="1"/>
    <xf numFmtId="0" fontId="0" fillId="0" borderId="9" xfId="0" applyFill="1" applyBorder="1"/>
    <xf numFmtId="0" fontId="0" fillId="0" borderId="9" xfId="0" applyFill="1" applyBorder="1" applyAlignment="1">
      <alignment horizontal="center"/>
    </xf>
    <xf numFmtId="0" fontId="0" fillId="0" borderId="47" xfId="0" applyFill="1" applyBorder="1" applyAlignment="1">
      <alignment horizontal="center"/>
    </xf>
    <xf numFmtId="0" fontId="0" fillId="0" borderId="18" xfId="0" quotePrefix="1" applyFill="1" applyBorder="1"/>
    <xf numFmtId="164" fontId="0" fillId="0" borderId="10" xfId="0" applyNumberFormat="1" applyFill="1" applyBorder="1"/>
    <xf numFmtId="0" fontId="0" fillId="0" borderId="31" xfId="0" quotePrefix="1" applyFill="1" applyBorder="1" applyAlignment="1">
      <alignment horizontal="center"/>
    </xf>
    <xf numFmtId="164" fontId="0" fillId="0" borderId="32" xfId="0" applyNumberFormat="1" applyFill="1" applyBorder="1"/>
    <xf numFmtId="0" fontId="0" fillId="0" borderId="8" xfId="0" quotePrefix="1" applyFill="1" applyBorder="1"/>
    <xf numFmtId="0" fontId="0" fillId="0" borderId="41" xfId="0" applyFill="1" applyBorder="1"/>
    <xf numFmtId="0" fontId="0" fillId="0" borderId="42" xfId="0" applyFill="1" applyBorder="1"/>
    <xf numFmtId="0" fontId="0" fillId="0" borderId="24" xfId="0" applyFill="1" applyBorder="1" applyAlignment="1">
      <alignment horizontal="center"/>
    </xf>
    <xf numFmtId="0" fontId="0" fillId="0" borderId="29" xfId="0" applyFill="1" applyBorder="1"/>
    <xf numFmtId="0" fontId="0" fillId="0" borderId="58" xfId="0" applyFill="1" applyBorder="1"/>
    <xf numFmtId="0" fontId="0" fillId="0" borderId="59" xfId="0" applyFill="1" applyBorder="1"/>
    <xf numFmtId="0" fontId="0" fillId="0" borderId="49" xfId="0" applyFill="1" applyBorder="1" applyAlignment="1">
      <alignment horizontal="right"/>
    </xf>
    <xf numFmtId="0" fontId="0" fillId="0" borderId="1" xfId="0" applyFill="1" applyBorder="1" applyAlignment="1"/>
    <xf numFmtId="0" fontId="0" fillId="0" borderId="0" xfId="0" applyFill="1" applyBorder="1" applyAlignment="1">
      <alignment wrapText="1"/>
    </xf>
    <xf numFmtId="0" fontId="0" fillId="0" borderId="2" xfId="0" applyFill="1" applyBorder="1" applyAlignment="1"/>
    <xf numFmtId="0" fontId="0" fillId="0" borderId="51" xfId="0" applyFill="1" applyBorder="1" applyAlignment="1">
      <alignment horizontal="right" vertical="center" wrapText="1"/>
    </xf>
    <xf numFmtId="0" fontId="0" fillId="0" borderId="61" xfId="0" applyFill="1" applyBorder="1" applyAlignment="1"/>
    <xf numFmtId="0" fontId="0" fillId="0" borderId="62" xfId="0" applyFill="1" applyBorder="1" applyAlignment="1">
      <alignment wrapText="1"/>
    </xf>
    <xf numFmtId="0" fontId="0" fillId="0" borderId="60" xfId="0" applyFill="1" applyBorder="1" applyAlignment="1"/>
    <xf numFmtId="0" fontId="0" fillId="0" borderId="46" xfId="0" applyFill="1" applyBorder="1" applyAlignment="1">
      <alignment vertical="top"/>
    </xf>
    <xf numFmtId="0" fontId="0" fillId="0" borderId="0" xfId="0" applyAlignment="1">
      <alignment wrapText="1"/>
    </xf>
    <xf numFmtId="0" fontId="0" fillId="0" borderId="58" xfId="0" applyBorder="1"/>
    <xf numFmtId="0" fontId="0" fillId="0" borderId="29" xfId="0" applyBorder="1"/>
    <xf numFmtId="0" fontId="0" fillId="0" borderId="59" xfId="0" applyBorder="1"/>
    <xf numFmtId="0" fontId="0" fillId="0" borderId="0" xfId="0" quotePrefix="1" applyFill="1" applyBorder="1"/>
    <xf numFmtId="0" fontId="0" fillId="0" borderId="0" xfId="0" applyFill="1" applyBorder="1"/>
    <xf numFmtId="0" fontId="0" fillId="0" borderId="65" xfId="0" applyFill="1" applyBorder="1"/>
    <xf numFmtId="0" fontId="0" fillId="0" borderId="6" xfId="0" quotePrefix="1" applyBorder="1" applyAlignment="1">
      <alignment horizontal="center"/>
    </xf>
    <xf numFmtId="0" fontId="0" fillId="0" borderId="0" xfId="0" quotePrefix="1" applyFill="1"/>
    <xf numFmtId="0" fontId="1" fillId="6" borderId="0" xfId="0" applyFont="1" applyFill="1"/>
    <xf numFmtId="0" fontId="1" fillId="6" borderId="0" xfId="0" applyFont="1" applyFill="1" applyAlignment="1"/>
    <xf numFmtId="0" fontId="0" fillId="6" borderId="0" xfId="0" applyFont="1" applyFill="1"/>
    <xf numFmtId="0" fontId="0" fillId="6" borderId="0" xfId="0" applyFont="1" applyFill="1" applyBorder="1" applyAlignment="1">
      <alignment wrapText="1"/>
    </xf>
    <xf numFmtId="0" fontId="0" fillId="6" borderId="0" xfId="0" applyFill="1"/>
    <xf numFmtId="0" fontId="0" fillId="6" borderId="58" xfId="0" applyFill="1" applyBorder="1"/>
    <xf numFmtId="0" fontId="0" fillId="6" borderId="29" xfId="0" applyFill="1" applyBorder="1"/>
    <xf numFmtId="0" fontId="0" fillId="6" borderId="59" xfId="0" applyFill="1" applyBorder="1"/>
    <xf numFmtId="0" fontId="0" fillId="6" borderId="49" xfId="0" applyFill="1" applyBorder="1" applyAlignment="1">
      <alignment horizontal="right"/>
    </xf>
    <xf numFmtId="0" fontId="0" fillId="6" borderId="3" xfId="0" applyFill="1" applyBorder="1" applyAlignment="1">
      <alignment horizontal="center"/>
    </xf>
    <xf numFmtId="0" fontId="0" fillId="6" borderId="47"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1" xfId="0" applyFill="1" applyBorder="1" applyAlignment="1"/>
    <xf numFmtId="0" fontId="0" fillId="6" borderId="0" xfId="0" applyFill="1" applyBorder="1" applyAlignment="1">
      <alignment wrapText="1"/>
    </xf>
    <xf numFmtId="0" fontId="0" fillId="6" borderId="2" xfId="0" applyFill="1" applyBorder="1" applyAlignment="1"/>
    <xf numFmtId="0" fontId="0" fillId="6" borderId="51" xfId="0" applyFill="1" applyBorder="1" applyAlignment="1">
      <alignment horizontal="right" vertical="center" wrapText="1"/>
    </xf>
    <xf numFmtId="0" fontId="0" fillId="6" borderId="61" xfId="0" applyFill="1" applyBorder="1" applyAlignment="1"/>
    <xf numFmtId="0" fontId="0" fillId="6" borderId="62" xfId="0" applyFill="1" applyBorder="1" applyAlignment="1">
      <alignment wrapText="1"/>
    </xf>
    <xf numFmtId="0" fontId="0" fillId="6" borderId="60" xfId="0" applyFill="1" applyBorder="1" applyAlignment="1"/>
    <xf numFmtId="0" fontId="0" fillId="6" borderId="50" xfId="0" applyFill="1" applyBorder="1" applyAlignment="1">
      <alignment vertical="top"/>
    </xf>
    <xf numFmtId="0" fontId="0" fillId="6" borderId="31" xfId="0" applyFill="1" applyBorder="1"/>
    <xf numFmtId="0" fontId="0" fillId="6" borderId="38" xfId="0" applyFill="1" applyBorder="1"/>
    <xf numFmtId="0" fontId="0" fillId="6" borderId="49" xfId="0" applyFill="1" applyBorder="1"/>
    <xf numFmtId="0" fontId="0" fillId="6" borderId="3" xfId="0" quotePrefix="1" applyFill="1" applyBorder="1" applyAlignment="1">
      <alignment horizontal="center"/>
    </xf>
    <xf numFmtId="164" fontId="0" fillId="6" borderId="4" xfId="0" applyNumberFormat="1" applyFill="1" applyBorder="1"/>
    <xf numFmtId="0" fontId="0" fillId="6" borderId="6" xfId="0" applyFill="1" applyBorder="1"/>
    <xf numFmtId="0" fontId="3" fillId="6" borderId="18" xfId="1" applyFont="1" applyFill="1" applyBorder="1"/>
    <xf numFmtId="0" fontId="0" fillId="6" borderId="18" xfId="0" applyFill="1" applyBorder="1"/>
    <xf numFmtId="0" fontId="0" fillId="6" borderId="48" xfId="0" applyFill="1" applyBorder="1"/>
    <xf numFmtId="0" fontId="0" fillId="6" borderId="6" xfId="0" applyFill="1" applyBorder="1" applyAlignment="1">
      <alignment horizontal="center"/>
    </xf>
    <xf numFmtId="0" fontId="0" fillId="6" borderId="54"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6" borderId="6" xfId="0" applyFont="1" applyFill="1" applyBorder="1" applyAlignment="1">
      <alignment horizontal="center"/>
    </xf>
    <xf numFmtId="164" fontId="0" fillId="6" borderId="7" xfId="0" applyNumberFormat="1" applyFill="1" applyBorder="1"/>
    <xf numFmtId="0" fontId="0" fillId="6" borderId="6" xfId="0" quotePrefix="1" applyFill="1" applyBorder="1" applyAlignment="1">
      <alignment horizontal="center"/>
    </xf>
    <xf numFmtId="0" fontId="3" fillId="6" borderId="27" xfId="1" applyFont="1" applyFill="1" applyBorder="1"/>
    <xf numFmtId="0" fontId="0" fillId="6" borderId="52" xfId="0" applyFill="1" applyBorder="1"/>
    <xf numFmtId="0" fontId="0" fillId="6" borderId="9" xfId="0" applyFill="1" applyBorder="1"/>
    <xf numFmtId="0" fontId="0" fillId="6" borderId="21" xfId="0" applyFill="1" applyBorder="1"/>
    <xf numFmtId="0" fontId="0" fillId="6" borderId="51" xfId="0" applyFill="1" applyBorder="1"/>
    <xf numFmtId="0" fontId="0" fillId="6" borderId="9" xfId="0" applyFill="1" applyBorder="1" applyAlignment="1">
      <alignment horizontal="center"/>
    </xf>
    <xf numFmtId="0" fontId="0" fillId="6" borderId="24"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9" xfId="0" quotePrefix="1" applyFill="1" applyBorder="1" applyAlignment="1">
      <alignment horizontal="center"/>
    </xf>
    <xf numFmtId="164" fontId="0" fillId="6" borderId="10" xfId="0" applyNumberFormat="1" applyFill="1" applyBorder="1"/>
    <xf numFmtId="0" fontId="0" fillId="6" borderId="0" xfId="0" applyFill="1" applyBorder="1"/>
    <xf numFmtId="0" fontId="0" fillId="6" borderId="0" xfId="0" quotePrefix="1" applyFill="1" applyBorder="1"/>
    <xf numFmtId="0" fontId="0" fillId="6" borderId="40" xfId="0" applyFill="1" applyBorder="1" applyAlignment="1">
      <alignment horizontal="center" textRotation="90"/>
    </xf>
    <xf numFmtId="0" fontId="0" fillId="6" borderId="44" xfId="0" applyFill="1" applyBorder="1" applyAlignment="1">
      <alignment horizontal="center" textRotation="90"/>
    </xf>
    <xf numFmtId="0" fontId="0" fillId="6" borderId="38" xfId="0" quotePrefix="1" applyFill="1" applyBorder="1"/>
    <xf numFmtId="0" fontId="0" fillId="6" borderId="15" xfId="0" applyFill="1" applyBorder="1"/>
    <xf numFmtId="0" fontId="0" fillId="6" borderId="27" xfId="0" applyFill="1" applyBorder="1"/>
    <xf numFmtId="0" fontId="0" fillId="6" borderId="3" xfId="0" applyFill="1" applyBorder="1"/>
    <xf numFmtId="0" fontId="3" fillId="6" borderId="15" xfId="1" quotePrefix="1" applyFont="1" applyFill="1" applyBorder="1"/>
    <xf numFmtId="0" fontId="0" fillId="6" borderId="31" xfId="0" quotePrefix="1" applyFill="1" applyBorder="1" applyAlignment="1">
      <alignment horizontal="center" wrapText="1"/>
    </xf>
    <xf numFmtId="164" fontId="0" fillId="6" borderId="32" xfId="0" applyNumberFormat="1" applyFill="1" applyBorder="1"/>
    <xf numFmtId="0" fontId="0" fillId="6" borderId="33" xfId="0" applyFill="1" applyBorder="1" applyAlignment="1">
      <alignment horizontal="center"/>
    </xf>
    <xf numFmtId="0" fontId="0" fillId="6" borderId="0" xfId="0" quotePrefix="1" applyFill="1"/>
    <xf numFmtId="0" fontId="0" fillId="6" borderId="25" xfId="0" applyFill="1" applyBorder="1"/>
    <xf numFmtId="0" fontId="0" fillId="6" borderId="25" xfId="0" applyFill="1" applyBorder="1" applyAlignment="1">
      <alignment horizontal="center"/>
    </xf>
    <xf numFmtId="0" fontId="0" fillId="6" borderId="55" xfId="0" applyFill="1" applyBorder="1" applyAlignment="1">
      <alignment horizontal="center"/>
    </xf>
    <xf numFmtId="0" fontId="0" fillId="6" borderId="28" xfId="0" applyFill="1" applyBorder="1" applyAlignment="1">
      <alignment horizontal="center"/>
    </xf>
    <xf numFmtId="0" fontId="0" fillId="6" borderId="30" xfId="0" applyFill="1" applyBorder="1" applyAlignment="1">
      <alignment horizontal="center"/>
    </xf>
    <xf numFmtId="164" fontId="0" fillId="6" borderId="28" xfId="0" applyNumberFormat="1" applyFill="1" applyBorder="1"/>
    <xf numFmtId="0" fontId="0" fillId="6" borderId="15" xfId="0" quotePrefix="1" applyFill="1" applyBorder="1"/>
    <xf numFmtId="0" fontId="0" fillId="6" borderId="53" xfId="0" applyFill="1" applyBorder="1"/>
    <xf numFmtId="0" fontId="0" fillId="6" borderId="31" xfId="0" applyFill="1" applyBorder="1" applyAlignment="1">
      <alignment horizontal="center"/>
    </xf>
    <xf numFmtId="0" fontId="0" fillId="6" borderId="45" xfId="0" applyFill="1" applyBorder="1" applyAlignment="1">
      <alignment horizontal="center"/>
    </xf>
    <xf numFmtId="0" fontId="0" fillId="6" borderId="32" xfId="0" applyFill="1" applyBorder="1" applyAlignment="1">
      <alignment horizontal="center"/>
    </xf>
    <xf numFmtId="0" fontId="0" fillId="6" borderId="0" xfId="0" applyFill="1" applyBorder="1" applyAlignment="1">
      <alignment horizontal="center"/>
    </xf>
    <xf numFmtId="164" fontId="0" fillId="6" borderId="0" xfId="0" applyNumberFormat="1" applyFill="1" applyBorder="1"/>
    <xf numFmtId="0" fontId="0" fillId="6" borderId="10" xfId="0" applyFill="1" applyBorder="1"/>
    <xf numFmtId="0" fontId="0" fillId="6" borderId="11" xfId="0" applyFill="1" applyBorder="1"/>
    <xf numFmtId="0" fontId="0" fillId="6" borderId="4" xfId="0" quotePrefix="1" applyFill="1" applyBorder="1"/>
    <xf numFmtId="0" fontId="0" fillId="6" borderId="5" xfId="0" applyFill="1" applyBorder="1"/>
    <xf numFmtId="0" fontId="0" fillId="6" borderId="7" xfId="0" applyFill="1" applyBorder="1"/>
    <xf numFmtId="0" fontId="0" fillId="6" borderId="8" xfId="0" applyFill="1" applyBorder="1"/>
    <xf numFmtId="0" fontId="0" fillId="6" borderId="7" xfId="0" quotePrefix="1" applyFill="1" applyBorder="1"/>
    <xf numFmtId="0" fontId="0" fillId="6" borderId="40" xfId="0" applyFill="1" applyBorder="1" applyAlignment="1">
      <alignment horizontal="center"/>
    </xf>
    <xf numFmtId="0" fontId="0" fillId="6" borderId="44" xfId="0" applyFill="1" applyBorder="1" applyAlignment="1">
      <alignment horizontal="center"/>
    </xf>
    <xf numFmtId="0" fontId="0" fillId="6" borderId="57" xfId="0" applyFill="1" applyBorder="1" applyAlignment="1">
      <alignment horizontal="center"/>
    </xf>
    <xf numFmtId="0" fontId="0" fillId="6" borderId="2" xfId="0" applyFill="1" applyBorder="1"/>
    <xf numFmtId="0" fontId="0" fillId="6" borderId="0" xfId="0" applyFill="1" applyAlignment="1"/>
    <xf numFmtId="0" fontId="0" fillId="6" borderId="36" xfId="0" applyFill="1" applyBorder="1" applyAlignment="1">
      <alignment horizontal="center"/>
    </xf>
    <xf numFmtId="0" fontId="0" fillId="6" borderId="35" xfId="0" applyFill="1" applyBorder="1" applyAlignment="1">
      <alignment horizontal="center"/>
    </xf>
    <xf numFmtId="0" fontId="0" fillId="6" borderId="34" xfId="0" applyFill="1" applyBorder="1" applyAlignment="1">
      <alignment horizontal="center"/>
    </xf>
    <xf numFmtId="0" fontId="0" fillId="6" borderId="4" xfId="0" applyFill="1" applyBorder="1"/>
    <xf numFmtId="0" fontId="0" fillId="6" borderId="32" xfId="0" applyFill="1" applyBorder="1"/>
    <xf numFmtId="0" fontId="0" fillId="6" borderId="33" xfId="0" applyFill="1" applyBorder="1"/>
    <xf numFmtId="0" fontId="0" fillId="6" borderId="10" xfId="0" quotePrefix="1" applyFill="1" applyBorder="1"/>
    <xf numFmtId="0" fontId="0" fillId="6" borderId="34" xfId="0" applyFill="1" applyBorder="1"/>
    <xf numFmtId="0" fontId="0" fillId="6" borderId="28" xfId="0" applyFill="1" applyBorder="1"/>
    <xf numFmtId="0" fontId="0" fillId="6" borderId="30" xfId="0" applyFill="1" applyBorder="1"/>
    <xf numFmtId="0" fontId="3" fillId="6" borderId="0" xfId="0" quotePrefix="1" applyFont="1" applyFill="1"/>
    <xf numFmtId="0" fontId="3" fillId="6" borderId="0" xfId="0" applyFont="1" applyFill="1"/>
    <xf numFmtId="0" fontId="3" fillId="6" borderId="3" xfId="0" applyFont="1" applyFill="1" applyBorder="1"/>
    <xf numFmtId="0" fontId="3" fillId="6" borderId="18" xfId="0" applyFont="1" applyFill="1" applyBorder="1"/>
    <xf numFmtId="0" fontId="3" fillId="6" borderId="49" xfId="0" applyFont="1" applyFill="1" applyBorder="1"/>
    <xf numFmtId="0" fontId="3" fillId="6" borderId="3" xfId="0" applyFont="1" applyFill="1" applyBorder="1" applyAlignment="1">
      <alignment horizontal="center"/>
    </xf>
    <xf numFmtId="0" fontId="3" fillId="6" borderId="47" xfId="0" applyFont="1" applyFill="1" applyBorder="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3" fillId="6" borderId="3" xfId="0" quotePrefix="1" applyFont="1" applyFill="1" applyBorder="1" applyAlignment="1">
      <alignment horizontal="center"/>
    </xf>
    <xf numFmtId="164" fontId="3" fillId="6" borderId="4" xfId="0" applyNumberFormat="1" applyFont="1" applyFill="1" applyBorder="1"/>
    <xf numFmtId="0" fontId="3" fillId="6" borderId="6" xfId="0" applyFont="1" applyFill="1" applyBorder="1"/>
    <xf numFmtId="0" fontId="3" fillId="6" borderId="48" xfId="0" applyFont="1" applyFill="1" applyBorder="1"/>
    <xf numFmtId="0" fontId="3" fillId="6" borderId="6" xfId="0" applyFont="1" applyFill="1" applyBorder="1" applyAlignment="1">
      <alignment horizontal="center"/>
    </xf>
    <xf numFmtId="0" fontId="3" fillId="6" borderId="54"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164" fontId="3" fillId="6" borderId="7" xfId="0" applyNumberFormat="1" applyFont="1" applyFill="1" applyBorder="1"/>
    <xf numFmtId="0" fontId="3" fillId="6" borderId="27" xfId="0" applyFont="1" applyFill="1" applyBorder="1"/>
    <xf numFmtId="0" fontId="3" fillId="6" borderId="52" xfId="0" applyFont="1" applyFill="1" applyBorder="1"/>
    <xf numFmtId="0" fontId="3" fillId="6" borderId="25" xfId="0" applyFont="1" applyFill="1" applyBorder="1" applyAlignment="1">
      <alignment horizontal="center"/>
    </xf>
    <xf numFmtId="0" fontId="3" fillId="6" borderId="55" xfId="0" applyFont="1" applyFill="1" applyBorder="1" applyAlignment="1">
      <alignment horizontal="center"/>
    </xf>
    <xf numFmtId="0" fontId="3" fillId="6" borderId="28" xfId="0" applyFont="1" applyFill="1" applyBorder="1" applyAlignment="1">
      <alignment horizontal="center"/>
    </xf>
    <xf numFmtId="164" fontId="3" fillId="6" borderId="28" xfId="0" applyNumberFormat="1" applyFont="1" applyFill="1" applyBorder="1"/>
    <xf numFmtId="0" fontId="3" fillId="6" borderId="30" xfId="0" applyFont="1" applyFill="1" applyBorder="1" applyAlignment="1">
      <alignment horizontal="center"/>
    </xf>
    <xf numFmtId="0" fontId="3" fillId="6" borderId="3" xfId="0" quotePrefix="1" applyFont="1" applyFill="1" applyBorder="1" applyAlignment="1">
      <alignment horizontal="center" wrapText="1"/>
    </xf>
    <xf numFmtId="0" fontId="0" fillId="6" borderId="18" xfId="0" quotePrefix="1" applyFill="1" applyBorder="1"/>
    <xf numFmtId="0" fontId="0" fillId="6" borderId="6" xfId="0" quotePrefix="1" applyFill="1" applyBorder="1" applyAlignment="1">
      <alignment horizontal="center" wrapText="1"/>
    </xf>
    <xf numFmtId="0" fontId="0" fillId="6" borderId="21" xfId="0" quotePrefix="1" applyFill="1" applyBorder="1"/>
    <xf numFmtId="0" fontId="0" fillId="6" borderId="3" xfId="0" quotePrefix="1" applyFill="1" applyBorder="1" applyAlignment="1">
      <alignment horizontal="center" wrapText="1"/>
    </xf>
    <xf numFmtId="0" fontId="0" fillId="6" borderId="5" xfId="0" quotePrefix="1" applyFill="1" applyBorder="1"/>
    <xf numFmtId="0" fontId="0" fillId="6" borderId="31" xfId="0" quotePrefix="1" applyFill="1" applyBorder="1" applyAlignment="1">
      <alignment horizontal="center"/>
    </xf>
    <xf numFmtId="0" fontId="0" fillId="6" borderId="6" xfId="0" applyFill="1" applyBorder="1" applyAlignment="1">
      <alignment horizontal="left"/>
    </xf>
    <xf numFmtId="0" fontId="0" fillId="6" borderId="0" xfId="0" applyFill="1" applyBorder="1" applyAlignment="1">
      <alignment textRotation="90"/>
    </xf>
    <xf numFmtId="0" fontId="0" fillId="6" borderId="3" xfId="0" quotePrefix="1" applyFill="1" applyBorder="1" applyAlignment="1">
      <alignment horizontal="left"/>
    </xf>
    <xf numFmtId="0" fontId="0" fillId="6" borderId="58" xfId="0" applyFont="1" applyFill="1" applyBorder="1"/>
    <xf numFmtId="0" fontId="0" fillId="6" borderId="29" xfId="0" applyFont="1" applyFill="1" applyBorder="1"/>
    <xf numFmtId="0" fontId="0" fillId="6" borderId="59" xfId="0" applyFont="1" applyFill="1" applyBorder="1"/>
    <xf numFmtId="0" fontId="0" fillId="6" borderId="49" xfId="0" applyFont="1" applyFill="1" applyBorder="1" applyAlignment="1">
      <alignment horizontal="right"/>
    </xf>
    <xf numFmtId="0" fontId="0" fillId="6" borderId="47" xfId="0" applyFont="1" applyFill="1" applyBorder="1" applyAlignment="1">
      <alignment horizontal="center"/>
    </xf>
    <xf numFmtId="0" fontId="0" fillId="6" borderId="4" xfId="0" applyFont="1" applyFill="1" applyBorder="1" applyAlignment="1">
      <alignment horizontal="center"/>
    </xf>
    <xf numFmtId="0" fontId="0" fillId="6" borderId="5" xfId="0" applyFont="1" applyFill="1" applyBorder="1" applyAlignment="1">
      <alignment horizontal="center"/>
    </xf>
    <xf numFmtId="0" fontId="0" fillId="6" borderId="1" xfId="0" applyFont="1" applyFill="1" applyBorder="1" applyAlignment="1"/>
    <xf numFmtId="0" fontId="0" fillId="6" borderId="2" xfId="0" applyFont="1" applyFill="1" applyBorder="1" applyAlignment="1"/>
    <xf numFmtId="0" fontId="0" fillId="6" borderId="51" xfId="0" applyFont="1" applyFill="1" applyBorder="1" applyAlignment="1">
      <alignment horizontal="right" vertical="center" wrapText="1"/>
    </xf>
    <xf numFmtId="0" fontId="0" fillId="6" borderId="46" xfId="0" applyFont="1" applyFill="1" applyBorder="1" applyAlignment="1">
      <alignment vertical="top"/>
    </xf>
    <xf numFmtId="0" fontId="0" fillId="6" borderId="0" xfId="0" quotePrefix="1" applyFont="1" applyFill="1"/>
    <xf numFmtId="0" fontId="0" fillId="6" borderId="3" xfId="0" applyFont="1" applyFill="1" applyBorder="1"/>
    <xf numFmtId="0" fontId="0" fillId="6" borderId="5" xfId="0" quotePrefix="1" applyFont="1" applyFill="1" applyBorder="1"/>
    <xf numFmtId="0" fontId="0" fillId="6" borderId="31" xfId="0" quotePrefix="1" applyFont="1" applyFill="1" applyBorder="1" applyAlignment="1">
      <alignment horizontal="center"/>
    </xf>
    <xf numFmtId="164" fontId="0" fillId="6" borderId="32" xfId="0" applyNumberFormat="1" applyFont="1" applyFill="1" applyBorder="1"/>
    <xf numFmtId="0" fontId="0" fillId="6" borderId="33" xfId="0" applyFont="1" applyFill="1" applyBorder="1" applyAlignment="1">
      <alignment horizontal="center"/>
    </xf>
    <xf numFmtId="0" fontId="0" fillId="6" borderId="6" xfId="0" applyFont="1" applyFill="1" applyBorder="1"/>
    <xf numFmtId="0" fontId="0" fillId="6" borderId="48" xfId="0" applyFont="1" applyFill="1" applyBorder="1"/>
    <xf numFmtId="0" fontId="0" fillId="6" borderId="54" xfId="0" applyFont="1" applyFill="1" applyBorder="1" applyAlignment="1">
      <alignment horizontal="center"/>
    </xf>
    <xf numFmtId="0" fontId="0" fillId="6" borderId="7" xfId="0" applyFont="1" applyFill="1" applyBorder="1" applyAlignment="1">
      <alignment horizontal="center"/>
    </xf>
    <xf numFmtId="0" fontId="0" fillId="6" borderId="8" xfId="0" applyFont="1" applyFill="1" applyBorder="1" applyAlignment="1">
      <alignment horizontal="center"/>
    </xf>
    <xf numFmtId="164" fontId="0" fillId="6" borderId="7" xfId="0" applyNumberFormat="1" applyFont="1" applyFill="1" applyBorder="1"/>
    <xf numFmtId="0" fontId="3" fillId="6" borderId="8" xfId="0" applyFont="1" applyFill="1" applyBorder="1"/>
    <xf numFmtId="0" fontId="0" fillId="6" borderId="25" xfId="0" applyFont="1" applyFill="1" applyBorder="1" applyAlignment="1">
      <alignment horizontal="center"/>
    </xf>
    <xf numFmtId="164" fontId="0" fillId="6" borderId="28" xfId="0" applyNumberFormat="1" applyFont="1" applyFill="1" applyBorder="1"/>
    <xf numFmtId="0" fontId="0" fillId="6" borderId="30" xfId="0" applyFont="1" applyFill="1" applyBorder="1" applyAlignment="1">
      <alignment horizontal="center"/>
    </xf>
    <xf numFmtId="0" fontId="0" fillId="6" borderId="9" xfId="0" applyFont="1" applyFill="1" applyBorder="1"/>
    <xf numFmtId="0" fontId="0" fillId="6" borderId="9" xfId="0" applyFont="1" applyFill="1" applyBorder="1" applyAlignment="1">
      <alignment horizontal="center"/>
    </xf>
    <xf numFmtId="0" fontId="0" fillId="6" borderId="24" xfId="0" applyFont="1" applyFill="1" applyBorder="1" applyAlignment="1">
      <alignment horizontal="center"/>
    </xf>
    <xf numFmtId="0" fontId="0" fillId="6" borderId="10" xfId="0" applyFont="1" applyFill="1" applyBorder="1" applyAlignment="1">
      <alignment horizontal="center"/>
    </xf>
    <xf numFmtId="0" fontId="0" fillId="6" borderId="11" xfId="0" applyFont="1" applyFill="1" applyBorder="1" applyAlignment="1">
      <alignment horizontal="center"/>
    </xf>
    <xf numFmtId="164" fontId="0" fillId="6" borderId="10" xfId="0" applyNumberFormat="1" applyFont="1" applyFill="1" applyBorder="1"/>
    <xf numFmtId="0" fontId="0" fillId="6" borderId="0" xfId="0" applyFont="1" applyFill="1" applyBorder="1"/>
    <xf numFmtId="0" fontId="0" fillId="6" borderId="36" xfId="0" applyFont="1" applyFill="1" applyBorder="1" applyAlignment="1">
      <alignment horizontal="center"/>
    </xf>
    <xf numFmtId="0" fontId="0" fillId="6" borderId="35" xfId="0" applyFont="1" applyFill="1" applyBorder="1" applyAlignment="1">
      <alignment horizontal="center"/>
    </xf>
    <xf numFmtId="0" fontId="0" fillId="6" borderId="34" xfId="0" applyFont="1" applyFill="1" applyBorder="1" applyAlignment="1">
      <alignment horizontal="center"/>
    </xf>
    <xf numFmtId="0" fontId="0" fillId="6" borderId="3" xfId="0" quotePrefix="1" applyFont="1" applyFill="1" applyBorder="1" applyAlignment="1">
      <alignment horizontal="center"/>
    </xf>
    <xf numFmtId="164" fontId="0" fillId="6" borderId="4" xfId="0" applyNumberFormat="1" applyFont="1" applyFill="1" applyBorder="1"/>
    <xf numFmtId="0" fontId="0" fillId="6" borderId="0" xfId="0" applyFont="1" applyFill="1" applyAlignment="1"/>
    <xf numFmtId="0" fontId="0" fillId="6" borderId="46" xfId="0" applyFill="1" applyBorder="1" applyAlignment="1">
      <alignment vertical="top"/>
    </xf>
    <xf numFmtId="0" fontId="0" fillId="6" borderId="25" xfId="0" quotePrefix="1" applyFill="1" applyBorder="1" applyAlignment="1">
      <alignment horizontal="center"/>
    </xf>
    <xf numFmtId="0" fontId="5" fillId="6" borderId="0" xfId="0" applyFont="1" applyFill="1"/>
    <xf numFmtId="0" fontId="0" fillId="6" borderId="18" xfId="0" applyFont="1" applyFill="1" applyBorder="1"/>
    <xf numFmtId="0" fontId="0" fillId="6" borderId="6" xfId="0" applyFont="1" applyFill="1" applyBorder="1" applyAlignment="1">
      <alignment horizontal="left"/>
    </xf>
    <xf numFmtId="0" fontId="0" fillId="6" borderId="52" xfId="0" applyFont="1" applyFill="1" applyBorder="1"/>
    <xf numFmtId="0" fontId="0" fillId="6" borderId="28" xfId="0" applyFont="1" applyFill="1" applyBorder="1" applyAlignment="1">
      <alignment horizontal="center"/>
    </xf>
    <xf numFmtId="0" fontId="0" fillId="6" borderId="6" xfId="0" applyFont="1" applyFill="1" applyBorder="1" applyAlignment="1">
      <alignment horizontal="center" wrapText="1"/>
    </xf>
    <xf numFmtId="164" fontId="0" fillId="6" borderId="8" xfId="0" applyNumberFormat="1" applyFont="1" applyFill="1" applyBorder="1" applyAlignment="1">
      <alignment horizontal="center"/>
    </xf>
    <xf numFmtId="0" fontId="0" fillId="6" borderId="31" xfId="0" applyFont="1" applyFill="1" applyBorder="1" applyAlignment="1">
      <alignment horizontal="center"/>
    </xf>
    <xf numFmtId="0" fontId="0" fillId="6" borderId="41" xfId="0" applyFill="1" applyBorder="1"/>
    <xf numFmtId="0" fontId="0" fillId="6" borderId="8" xfId="0" quotePrefix="1" applyFill="1" applyBorder="1"/>
    <xf numFmtId="0" fontId="0" fillId="6" borderId="65" xfId="0" applyFill="1" applyBorder="1"/>
    <xf numFmtId="0" fontId="0" fillId="6" borderId="42" xfId="0" applyFill="1" applyBorder="1"/>
    <xf numFmtId="0" fontId="0" fillId="6" borderId="40" xfId="0" applyFill="1" applyBorder="1" applyAlignment="1"/>
    <xf numFmtId="0" fontId="0" fillId="6" borderId="64" xfId="0" applyFill="1" applyBorder="1" applyAlignment="1">
      <alignment wrapText="1"/>
    </xf>
    <xf numFmtId="0" fontId="0" fillId="6" borderId="66" xfId="0" applyFill="1" applyBorder="1" applyAlignment="1">
      <alignment vertical="top"/>
    </xf>
    <xf numFmtId="0" fontId="0" fillId="6" borderId="27" xfId="0" quotePrefix="1" applyFill="1" applyBorder="1"/>
    <xf numFmtId="0" fontId="3" fillId="6" borderId="9" xfId="0" applyFont="1" applyFill="1" applyBorder="1"/>
    <xf numFmtId="0" fontId="3" fillId="6" borderId="21" xfId="0" applyFont="1" applyFill="1" applyBorder="1"/>
    <xf numFmtId="0" fontId="3" fillId="6" borderId="24"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9" xfId="0" applyFont="1" applyFill="1" applyBorder="1" applyAlignment="1">
      <alignment horizontal="center"/>
    </xf>
    <xf numFmtId="164" fontId="3" fillId="6" borderId="10" xfId="0" applyNumberFormat="1" applyFont="1" applyFill="1" applyBorder="1"/>
    <xf numFmtId="0" fontId="0" fillId="6" borderId="39" xfId="0" applyFill="1" applyBorder="1"/>
    <xf numFmtId="0" fontId="0" fillId="6" borderId="16" xfId="0" applyFill="1" applyBorder="1"/>
    <xf numFmtId="0" fontId="0" fillId="6" borderId="19" xfId="0" applyFill="1" applyBorder="1"/>
    <xf numFmtId="0" fontId="0" fillId="6" borderId="22" xfId="0" applyFill="1" applyBorder="1"/>
    <xf numFmtId="0" fontId="0" fillId="6" borderId="71" xfId="0" applyFill="1" applyBorder="1" applyAlignment="1"/>
    <xf numFmtId="0" fontId="0" fillId="6" borderId="72" xfId="0" applyFill="1" applyBorder="1" applyAlignment="1">
      <alignment wrapText="1"/>
    </xf>
    <xf numFmtId="0" fontId="0" fillId="6" borderId="73" xfId="0" applyFill="1" applyBorder="1" applyAlignment="1"/>
    <xf numFmtId="0" fontId="3" fillId="6" borderId="7" xfId="1" quotePrefix="1" applyFont="1" applyFill="1" applyBorder="1"/>
    <xf numFmtId="0" fontId="3" fillId="6" borderId="7" xfId="1" applyFont="1" applyFill="1" applyBorder="1"/>
    <xf numFmtId="0" fontId="3" fillId="6" borderId="4" xfId="1" quotePrefix="1" applyFont="1" applyFill="1" applyBorder="1"/>
    <xf numFmtId="0" fontId="3" fillId="6" borderId="17" xfId="0" applyFont="1" applyFill="1" applyBorder="1"/>
    <xf numFmtId="0" fontId="3" fillId="6" borderId="20" xfId="0" applyFont="1" applyFill="1" applyBorder="1"/>
    <xf numFmtId="0" fontId="3" fillId="6" borderId="70" xfId="0" applyFont="1" applyFill="1" applyBorder="1"/>
    <xf numFmtId="0" fontId="0" fillId="6" borderId="23" xfId="0" applyFill="1" applyBorder="1"/>
    <xf numFmtId="0" fontId="3" fillId="6" borderId="31" xfId="0" applyFont="1" applyFill="1" applyBorder="1" applyAlignment="1">
      <alignment horizontal="center"/>
    </xf>
    <xf numFmtId="0" fontId="0" fillId="6" borderId="17" xfId="0" applyFill="1" applyBorder="1"/>
    <xf numFmtId="0" fontId="0" fillId="6" borderId="20" xfId="0" applyFill="1" applyBorder="1"/>
    <xf numFmtId="0" fontId="0" fillId="6" borderId="71" xfId="0" applyFill="1" applyBorder="1"/>
    <xf numFmtId="0" fontId="0" fillId="6" borderId="73" xfId="0" applyFill="1" applyBorder="1"/>
    <xf numFmtId="0" fontId="0" fillId="6" borderId="4" xfId="0" applyFill="1" applyBorder="1" applyAlignment="1">
      <alignment horizontal="right" textRotation="90"/>
    </xf>
    <xf numFmtId="0" fontId="0" fillId="6" borderId="49" xfId="0" applyFill="1" applyBorder="1" applyAlignment="1">
      <alignment vertical="top"/>
    </xf>
    <xf numFmtId="0" fontId="0" fillId="6" borderId="17" xfId="0" applyFont="1" applyFill="1" applyBorder="1"/>
    <xf numFmtId="0" fontId="0" fillId="6" borderId="20" xfId="0" applyFont="1" applyFill="1" applyBorder="1"/>
    <xf numFmtId="0" fontId="0" fillId="6" borderId="71" xfId="0" applyFont="1" applyFill="1" applyBorder="1" applyAlignment="1"/>
    <xf numFmtId="0" fontId="0" fillId="6" borderId="72" xfId="0" applyFont="1" applyFill="1" applyBorder="1" applyAlignment="1">
      <alignment wrapText="1"/>
    </xf>
    <xf numFmtId="0" fontId="0" fillId="6" borderId="73" xfId="0" applyFont="1" applyFill="1" applyBorder="1" applyAlignment="1"/>
    <xf numFmtId="0" fontId="3" fillId="6" borderId="4" xfId="1" applyFont="1" applyFill="1" applyBorder="1"/>
    <xf numFmtId="0" fontId="0" fillId="6" borderId="23" xfId="0" applyFont="1" applyFill="1" applyBorder="1"/>
    <xf numFmtId="0" fontId="0" fillId="6" borderId="10" xfId="0" applyFont="1" applyFill="1" applyBorder="1"/>
    <xf numFmtId="0" fontId="0" fillId="6" borderId="0" xfId="0" applyFill="1" applyBorder="1" applyAlignment="1"/>
    <xf numFmtId="0" fontId="0" fillId="6" borderId="2" xfId="0" applyFill="1" applyBorder="1" applyAlignment="1"/>
    <xf numFmtId="0" fontId="3" fillId="6" borderId="15" xfId="0" applyFont="1" applyFill="1" applyBorder="1"/>
    <xf numFmtId="0" fontId="3" fillId="6" borderId="5" xfId="0" applyFont="1" applyFill="1" applyBorder="1"/>
    <xf numFmtId="0" fontId="0" fillId="6" borderId="63" xfId="0" applyFill="1" applyBorder="1"/>
    <xf numFmtId="0" fontId="0" fillId="6" borderId="15" xfId="0" applyFill="1" applyBorder="1" applyAlignment="1">
      <alignment horizontal="center"/>
    </xf>
    <xf numFmtId="0" fontId="0" fillId="6" borderId="3" xfId="0" applyFill="1" applyBorder="1" applyAlignment="1"/>
    <xf numFmtId="0" fontId="0" fillId="6" borderId="4" xfId="0" quotePrefix="1" applyFill="1" applyBorder="1" applyAlignment="1">
      <alignment horizontal="center"/>
    </xf>
    <xf numFmtId="0" fontId="3" fillId="6" borderId="32" xfId="0" quotePrefix="1" applyFont="1" applyFill="1" applyBorder="1" applyAlignment="1">
      <alignment horizontal="center"/>
    </xf>
    <xf numFmtId="0" fontId="0" fillId="6" borderId="2" xfId="0" applyFill="1" applyBorder="1" applyAlignment="1"/>
    <xf numFmtId="0" fontId="3" fillId="0" borderId="0" xfId="0" applyFont="1" applyFill="1"/>
    <xf numFmtId="0" fontId="3" fillId="0" borderId="25" xfId="0" applyFont="1" applyFill="1" applyBorder="1"/>
    <xf numFmtId="0" fontId="3" fillId="0" borderId="27" xfId="0" applyFont="1" applyFill="1" applyBorder="1"/>
    <xf numFmtId="0" fontId="3" fillId="0" borderId="18" xfId="0" applyFont="1" applyFill="1" applyBorder="1"/>
    <xf numFmtId="0" fontId="3" fillId="0" borderId="52" xfId="0" applyFont="1" applyFill="1" applyBorder="1"/>
    <xf numFmtId="0" fontId="3" fillId="0" borderId="55" xfId="0" applyFont="1" applyFill="1" applyBorder="1" applyAlignment="1">
      <alignment horizontal="center"/>
    </xf>
    <xf numFmtId="0" fontId="3" fillId="0" borderId="28"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6" xfId="0" quotePrefix="1" applyFont="1" applyFill="1" applyBorder="1" applyAlignment="1">
      <alignment horizontal="center"/>
    </xf>
    <xf numFmtId="164" fontId="3" fillId="0" borderId="7" xfId="0" applyNumberFormat="1" applyFont="1" applyFill="1" applyBorder="1"/>
    <xf numFmtId="0" fontId="0" fillId="0" borderId="18" xfId="0" applyFill="1" applyBorder="1"/>
    <xf numFmtId="0" fontId="3" fillId="0" borderId="25" xfId="0" quotePrefix="1" applyFont="1" applyFill="1" applyBorder="1" applyAlignment="1">
      <alignment horizontal="center"/>
    </xf>
    <xf numFmtId="164" fontId="3" fillId="0" borderId="28" xfId="0" applyNumberFormat="1" applyFont="1" applyFill="1" applyBorder="1"/>
    <xf numFmtId="0" fontId="3" fillId="0" borderId="30" xfId="0" applyFont="1" applyFill="1" applyBorder="1" applyAlignment="1">
      <alignment horizontal="center"/>
    </xf>
    <xf numFmtId="0" fontId="0" fillId="0" borderId="50" xfId="0" applyFill="1" applyBorder="1" applyAlignment="1">
      <alignment vertical="top"/>
    </xf>
    <xf numFmtId="164" fontId="0" fillId="6" borderId="44" xfId="0" applyNumberFormat="1" applyFill="1" applyBorder="1"/>
    <xf numFmtId="0" fontId="0" fillId="6" borderId="2" xfId="0" applyFill="1" applyBorder="1" applyAlignment="1"/>
    <xf numFmtId="0" fontId="0" fillId="6" borderId="40" xfId="0" applyFill="1" applyBorder="1" applyAlignment="1">
      <alignment horizontal="center" textRotation="90"/>
    </xf>
    <xf numFmtId="0" fontId="0" fillId="6" borderId="44" xfId="0" applyFill="1" applyBorder="1" applyAlignment="1">
      <alignment horizontal="center" textRotation="90"/>
    </xf>
    <xf numFmtId="0" fontId="0" fillId="6" borderId="28" xfId="0" applyFill="1" applyBorder="1" applyAlignment="1">
      <alignment horizontal="right" textRotation="90"/>
    </xf>
    <xf numFmtId="0" fontId="0" fillId="6" borderId="70" xfId="0" applyFill="1" applyBorder="1"/>
    <xf numFmtId="0" fontId="5" fillId="0" borderId="27" xfId="0" applyFont="1" applyFill="1" applyBorder="1"/>
    <xf numFmtId="0" fontId="0" fillId="0" borderId="0" xfId="0" applyAlignment="1"/>
    <xf numFmtId="0" fontId="0" fillId="6" borderId="69" xfId="0" applyFill="1" applyBorder="1" applyAlignment="1"/>
    <xf numFmtId="0" fontId="0" fillId="6" borderId="70" xfId="0" applyFill="1" applyBorder="1" applyAlignment="1"/>
    <xf numFmtId="0" fontId="0" fillId="6" borderId="65" xfId="0" applyFill="1" applyBorder="1" applyAlignment="1"/>
    <xf numFmtId="0" fontId="0" fillId="6" borderId="36" xfId="0" applyFill="1" applyBorder="1"/>
    <xf numFmtId="0" fontId="0" fillId="6" borderId="75" xfId="0" applyFill="1" applyBorder="1" applyAlignment="1">
      <alignment horizontal="center"/>
    </xf>
    <xf numFmtId="0" fontId="0" fillId="0" borderId="72" xfId="0" applyBorder="1" applyAlignment="1">
      <alignment horizontal="center"/>
    </xf>
    <xf numFmtId="0" fontId="0" fillId="6" borderId="76" xfId="0" applyFill="1" applyBorder="1" applyAlignment="1">
      <alignment horizontal="center"/>
    </xf>
    <xf numFmtId="0" fontId="0" fillId="0" borderId="32" xfId="0" applyBorder="1" applyAlignment="1">
      <alignment horizontal="center"/>
    </xf>
    <xf numFmtId="0" fontId="0" fillId="0" borderId="73" xfId="0" applyBorder="1" applyAlignment="1">
      <alignment horizontal="center"/>
    </xf>
    <xf numFmtId="0" fontId="0" fillId="0" borderId="0" xfId="0"/>
    <xf numFmtId="0" fontId="0" fillId="0" borderId="29" xfId="0" applyBorder="1"/>
    <xf numFmtId="0" fontId="0" fillId="6" borderId="29" xfId="0" quotePrefix="1" applyFill="1" applyBorder="1" applyAlignment="1"/>
    <xf numFmtId="0" fontId="0" fillId="6" borderId="0" xfId="0" quotePrefix="1" applyFill="1" applyBorder="1" applyAlignment="1"/>
    <xf numFmtId="0" fontId="0" fillId="6" borderId="8" xfId="0" applyFill="1" applyBorder="1" applyAlignment="1"/>
    <xf numFmtId="0" fontId="0" fillId="6" borderId="19" xfId="0" applyFill="1" applyBorder="1" applyAlignment="1"/>
    <xf numFmtId="0" fontId="0" fillId="6" borderId="20" xfId="0" applyFill="1" applyBorder="1" applyAlignment="1"/>
    <xf numFmtId="0" fontId="0" fillId="6" borderId="41" xfId="0" applyFill="1" applyBorder="1" applyAlignment="1"/>
    <xf numFmtId="0" fontId="0" fillId="6" borderId="11" xfId="0" applyFill="1" applyBorder="1" applyAlignment="1"/>
    <xf numFmtId="0" fontId="0" fillId="6" borderId="22" xfId="0" applyFill="1" applyBorder="1" applyAlignment="1"/>
    <xf numFmtId="0" fontId="0" fillId="6" borderId="23" xfId="0" applyFill="1" applyBorder="1" applyAlignment="1"/>
    <xf numFmtId="0" fontId="0" fillId="6" borderId="42" xfId="0" applyFill="1" applyBorder="1" applyAlignment="1"/>
    <xf numFmtId="0" fontId="0" fillId="6" borderId="5" xfId="0" applyFill="1" applyBorder="1" applyAlignment="1"/>
    <xf numFmtId="0" fontId="0" fillId="6" borderId="9" xfId="0" applyFill="1" applyBorder="1" applyAlignment="1"/>
    <xf numFmtId="0" fontId="0" fillId="6" borderId="6" xfId="0" applyFill="1" applyBorder="1" applyAlignment="1"/>
    <xf numFmtId="0" fontId="0" fillId="6" borderId="22" xfId="0" applyFont="1" applyFill="1" applyBorder="1" applyAlignment="1"/>
    <xf numFmtId="0" fontId="0" fillId="6" borderId="23" xfId="0" applyFont="1" applyFill="1" applyBorder="1" applyAlignment="1"/>
    <xf numFmtId="0" fontId="0" fillId="6" borderId="19" xfId="0" applyFont="1" applyFill="1" applyBorder="1" applyAlignment="1"/>
    <xf numFmtId="0" fontId="0" fillId="6" borderId="20" xfId="0" applyFont="1" applyFill="1" applyBorder="1" applyAlignment="1"/>
    <xf numFmtId="0" fontId="0" fillId="6" borderId="41" xfId="0" applyFont="1" applyFill="1" applyBorder="1" applyAlignment="1"/>
    <xf numFmtId="0" fontId="0" fillId="6" borderId="42" xfId="0" applyFont="1" applyFill="1" applyBorder="1" applyAlignment="1"/>
    <xf numFmtId="0" fontId="0" fillId="6" borderId="31" xfId="0" applyFont="1" applyFill="1" applyBorder="1"/>
    <xf numFmtId="164" fontId="0" fillId="0" borderId="4" xfId="0" applyNumberFormat="1" applyFill="1" applyBorder="1"/>
    <xf numFmtId="0" fontId="0" fillId="0" borderId="1" xfId="0" applyBorder="1"/>
    <xf numFmtId="0" fontId="0" fillId="6" borderId="32" xfId="0" quotePrefix="1" applyFill="1" applyBorder="1"/>
    <xf numFmtId="0" fontId="3" fillId="6" borderId="31" xfId="0" quotePrefix="1" applyFont="1" applyFill="1" applyBorder="1" applyAlignment="1">
      <alignment horizontal="center"/>
    </xf>
    <xf numFmtId="0" fontId="3" fillId="6" borderId="6" xfId="0" quotePrefix="1" applyFont="1" applyFill="1" applyBorder="1" applyAlignment="1">
      <alignment horizontal="center"/>
    </xf>
    <xf numFmtId="0" fontId="0" fillId="0" borderId="0" xfId="0"/>
    <xf numFmtId="0" fontId="0" fillId="6" borderId="0" xfId="0" quotePrefix="1" applyFill="1" applyBorder="1" applyAlignment="1"/>
    <xf numFmtId="0" fontId="0" fillId="6" borderId="29" xfId="0" quotePrefix="1" applyFill="1" applyBorder="1" applyAlignment="1"/>
    <xf numFmtId="0" fontId="0" fillId="6" borderId="74" xfId="0" applyFill="1" applyBorder="1" applyAlignment="1"/>
    <xf numFmtId="0" fontId="0" fillId="6" borderId="29" xfId="0" applyFill="1" applyBorder="1" applyAlignment="1"/>
    <xf numFmtId="0" fontId="0" fillId="6" borderId="12" xfId="0" applyFill="1" applyBorder="1" applyAlignment="1">
      <alignment vertical="top"/>
    </xf>
    <xf numFmtId="0" fontId="0" fillId="6" borderId="13" xfId="0" applyFill="1" applyBorder="1" applyAlignment="1">
      <alignment vertical="top"/>
    </xf>
    <xf numFmtId="0" fontId="0" fillId="6" borderId="14" xfId="0" applyFill="1" applyBorder="1" applyAlignment="1">
      <alignment vertical="top"/>
    </xf>
    <xf numFmtId="0" fontId="0" fillId="9" borderId="3" xfId="0" applyFill="1" applyBorder="1" applyAlignment="1">
      <alignment horizontal="center"/>
    </xf>
    <xf numFmtId="0" fontId="0" fillId="9" borderId="47" xfId="0" applyFill="1" applyBorder="1" applyAlignment="1">
      <alignment horizontal="center"/>
    </xf>
    <xf numFmtId="0" fontId="0" fillId="9" borderId="4" xfId="0" applyFill="1" applyBorder="1" applyAlignment="1">
      <alignment horizontal="center"/>
    </xf>
    <xf numFmtId="0" fontId="0" fillId="9" borderId="6" xfId="0" applyFill="1" applyBorder="1" applyAlignment="1">
      <alignment horizontal="center"/>
    </xf>
    <xf numFmtId="0" fontId="0" fillId="9" borderId="7" xfId="0" applyFill="1" applyBorder="1" applyAlignment="1">
      <alignment horizontal="center"/>
    </xf>
    <xf numFmtId="0" fontId="0" fillId="9" borderId="9" xfId="0" applyFill="1" applyBorder="1" applyAlignment="1">
      <alignment horizontal="center"/>
    </xf>
    <xf numFmtId="0" fontId="0" fillId="9" borderId="10" xfId="0" applyFill="1" applyBorder="1" applyAlignment="1">
      <alignment horizontal="center"/>
    </xf>
    <xf numFmtId="0" fontId="0" fillId="9" borderId="31" xfId="0" applyFill="1" applyBorder="1" applyAlignment="1">
      <alignment horizontal="center"/>
    </xf>
    <xf numFmtId="0" fontId="0" fillId="9" borderId="45" xfId="0" applyFill="1" applyBorder="1" applyAlignment="1">
      <alignment horizontal="center"/>
    </xf>
    <xf numFmtId="0" fontId="0" fillId="9" borderId="25" xfId="0" applyFill="1" applyBorder="1" applyAlignment="1">
      <alignment horizontal="center"/>
    </xf>
    <xf numFmtId="0" fontId="0" fillId="9" borderId="55" xfId="0" applyFill="1" applyBorder="1" applyAlignment="1">
      <alignment horizontal="center"/>
    </xf>
    <xf numFmtId="0" fontId="0" fillId="9" borderId="24" xfId="0" applyFill="1" applyBorder="1" applyAlignment="1">
      <alignment horizontal="center"/>
    </xf>
    <xf numFmtId="0" fontId="0" fillId="9" borderId="54" xfId="0" applyFill="1" applyBorder="1" applyAlignment="1">
      <alignment horizontal="center"/>
    </xf>
    <xf numFmtId="0" fontId="3" fillId="9" borderId="6" xfId="0" applyFont="1" applyFill="1" applyBorder="1" applyAlignment="1">
      <alignment horizontal="center"/>
    </xf>
    <xf numFmtId="0" fontId="3" fillId="9" borderId="54" xfId="0" applyFont="1" applyFill="1" applyBorder="1" applyAlignment="1">
      <alignment horizontal="center"/>
    </xf>
    <xf numFmtId="0" fontId="0" fillId="9" borderId="3" xfId="0" applyFont="1" applyFill="1" applyBorder="1" applyAlignment="1">
      <alignment horizontal="center"/>
    </xf>
    <xf numFmtId="0" fontId="0" fillId="9" borderId="6" xfId="0" applyFont="1" applyFill="1" applyBorder="1" applyAlignment="1">
      <alignment horizontal="center"/>
    </xf>
    <xf numFmtId="0" fontId="0" fillId="9" borderId="9" xfId="0" applyFont="1" applyFill="1" applyBorder="1" applyAlignment="1">
      <alignment horizontal="center"/>
    </xf>
    <xf numFmtId="0" fontId="0" fillId="9" borderId="47" xfId="0" applyFont="1" applyFill="1" applyBorder="1" applyAlignment="1">
      <alignment horizontal="center"/>
    </xf>
    <xf numFmtId="0" fontId="0" fillId="9" borderId="54" xfId="0" applyFont="1" applyFill="1" applyBorder="1" applyAlignment="1">
      <alignment horizontal="center"/>
    </xf>
    <xf numFmtId="0" fontId="0" fillId="9" borderId="24" xfId="0" applyFont="1" applyFill="1" applyBorder="1" applyAlignment="1">
      <alignment horizontal="center"/>
    </xf>
    <xf numFmtId="0" fontId="0" fillId="6" borderId="43" xfId="0" applyFill="1" applyBorder="1"/>
    <xf numFmtId="0" fontId="0" fillId="6" borderId="68" xfId="0" applyFill="1" applyBorder="1"/>
    <xf numFmtId="0" fontId="0" fillId="6" borderId="6" xfId="0" quotePrefix="1" applyFill="1" applyBorder="1"/>
    <xf numFmtId="0" fontId="0" fillId="6" borderId="18" xfId="0" applyFill="1" applyBorder="1" applyAlignment="1">
      <alignment horizontal="center"/>
    </xf>
    <xf numFmtId="165" fontId="1" fillId="6" borderId="0" xfId="0" applyNumberFormat="1" applyFont="1" applyFill="1"/>
    <xf numFmtId="165" fontId="0" fillId="6" borderId="0" xfId="0" applyNumberFormat="1" applyFont="1" applyFill="1"/>
    <xf numFmtId="165" fontId="0" fillId="6" borderId="0" xfId="0" applyNumberFormat="1" applyFill="1"/>
    <xf numFmtId="165" fontId="0" fillId="6" borderId="29" xfId="0" applyNumberFormat="1" applyFill="1" applyBorder="1"/>
    <xf numFmtId="165" fontId="0" fillId="6" borderId="0" xfId="0" applyNumberFormat="1" applyFill="1" applyBorder="1" applyAlignment="1">
      <alignment wrapText="1"/>
    </xf>
    <xf numFmtId="165" fontId="0" fillId="6" borderId="72" xfId="0" applyNumberFormat="1" applyFill="1" applyBorder="1" applyAlignment="1">
      <alignment wrapText="1"/>
    </xf>
    <xf numFmtId="165" fontId="0" fillId="6" borderId="7" xfId="0" applyNumberFormat="1" applyFill="1" applyBorder="1"/>
    <xf numFmtId="165" fontId="0" fillId="6" borderId="10" xfId="0" applyNumberFormat="1" applyFill="1" applyBorder="1"/>
    <xf numFmtId="165" fontId="0" fillId="6" borderId="62" xfId="0" applyNumberFormat="1" applyFill="1" applyBorder="1" applyAlignment="1">
      <alignment wrapText="1"/>
    </xf>
    <xf numFmtId="165" fontId="0" fillId="6" borderId="0" xfId="0" quotePrefix="1" applyNumberFormat="1" applyFill="1" applyBorder="1" applyAlignment="1"/>
    <xf numFmtId="165" fontId="3" fillId="6" borderId="4" xfId="1" quotePrefix="1" applyNumberFormat="1" applyFont="1" applyFill="1" applyBorder="1"/>
    <xf numFmtId="165" fontId="3" fillId="6" borderId="74" xfId="1" quotePrefix="1" applyNumberFormat="1" applyFont="1" applyFill="1" applyBorder="1"/>
    <xf numFmtId="165" fontId="3" fillId="6" borderId="7" xfId="1" quotePrefix="1" applyNumberFormat="1" applyFont="1" applyFill="1" applyBorder="1"/>
    <xf numFmtId="0" fontId="0" fillId="0" borderId="11" xfId="0" applyBorder="1"/>
    <xf numFmtId="0" fontId="0" fillId="0" borderId="10" xfId="0" applyBorder="1"/>
    <xf numFmtId="0" fontId="0" fillId="0" borderId="8" xfId="0" applyBorder="1"/>
    <xf numFmtId="0" fontId="0" fillId="0" borderId="7" xfId="0" applyBorder="1"/>
    <xf numFmtId="0" fontId="0" fillId="0" borderId="5" xfId="0" applyBorder="1"/>
    <xf numFmtId="0" fontId="0" fillId="0" borderId="4" xfId="0" applyBorder="1"/>
    <xf numFmtId="0" fontId="0" fillId="0" borderId="15" xfId="0" applyFill="1" applyBorder="1"/>
    <xf numFmtId="0" fontId="0" fillId="0" borderId="10" xfId="0" applyFill="1" applyBorder="1"/>
    <xf numFmtId="0" fontId="0" fillId="0" borderId="4" xfId="0" applyFill="1" applyBorder="1"/>
    <xf numFmtId="0" fontId="0" fillId="0" borderId="34" xfId="0" applyBorder="1"/>
    <xf numFmtId="0" fontId="0" fillId="0" borderId="35" xfId="0" applyBorder="1"/>
    <xf numFmtId="0" fontId="0" fillId="0" borderId="36" xfId="0" applyBorder="1"/>
    <xf numFmtId="0" fontId="0" fillId="0" borderId="33" xfId="0" applyBorder="1"/>
    <xf numFmtId="0" fontId="0" fillId="0" borderId="32" xfId="0" applyBorder="1"/>
    <xf numFmtId="0" fontId="0" fillId="0" borderId="31" xfId="0" applyBorder="1"/>
    <xf numFmtId="0" fontId="0" fillId="0" borderId="7" xfId="0" applyFill="1" applyBorder="1"/>
    <xf numFmtId="0" fontId="0" fillId="0" borderId="32" xfId="0" applyFill="1" applyBorder="1"/>
    <xf numFmtId="0" fontId="0" fillId="0" borderId="31" xfId="0" applyFill="1" applyBorder="1"/>
    <xf numFmtId="0" fontId="0" fillId="0" borderId="9" xfId="0" quotePrefix="1" applyBorder="1" applyAlignment="1">
      <alignment horizontal="center"/>
    </xf>
    <xf numFmtId="0" fontId="0" fillId="0" borderId="57" xfId="0" applyBorder="1"/>
    <xf numFmtId="0" fontId="0" fillId="0" borderId="44" xfId="0" applyBorder="1"/>
    <xf numFmtId="0" fontId="0" fillId="0" borderId="40" xfId="0" applyBorder="1"/>
    <xf numFmtId="0" fontId="0" fillId="0" borderId="30" xfId="0" applyBorder="1"/>
    <xf numFmtId="0" fontId="0" fillId="0" borderId="28" xfId="0" applyBorder="1"/>
    <xf numFmtId="0" fontId="0" fillId="0" borderId="7" xfId="0" quotePrefix="1" applyFill="1" applyBorder="1"/>
    <xf numFmtId="0" fontId="0" fillId="0" borderId="4" xfId="0" quotePrefix="1" applyFill="1" applyBorder="1"/>
    <xf numFmtId="0" fontId="0" fillId="0" borderId="75" xfId="0" applyBorder="1" applyAlignment="1">
      <alignment horizontal="center"/>
    </xf>
    <xf numFmtId="0" fontId="0" fillId="0" borderId="46" xfId="0" applyBorder="1" applyAlignment="1">
      <alignment horizontal="center"/>
    </xf>
    <xf numFmtId="0" fontId="0" fillId="0" borderId="72" xfId="0" applyFill="1" applyBorder="1" applyAlignment="1">
      <alignment wrapText="1"/>
    </xf>
    <xf numFmtId="0" fontId="0" fillId="0" borderId="71" xfId="0" applyFill="1" applyBorder="1" applyAlignment="1"/>
    <xf numFmtId="0" fontId="0" fillId="0" borderId="0" xfId="0" applyFill="1" applyAlignment="1"/>
    <xf numFmtId="0" fontId="0" fillId="0" borderId="76" xfId="0" applyBorder="1" applyAlignment="1">
      <alignment horizontal="center"/>
    </xf>
    <xf numFmtId="0" fontId="0" fillId="0" borderId="32" xfId="0" applyFill="1" applyBorder="1" applyAlignment="1">
      <alignment horizontal="center"/>
    </xf>
    <xf numFmtId="0" fontId="0" fillId="0" borderId="31" xfId="0" applyFill="1" applyBorder="1" applyAlignment="1">
      <alignment horizontal="center"/>
    </xf>
    <xf numFmtId="0" fontId="0" fillId="0" borderId="66" xfId="0" applyFill="1" applyBorder="1" applyAlignment="1">
      <alignment vertical="top"/>
    </xf>
    <xf numFmtId="0" fontId="0" fillId="0" borderId="73" xfId="0" applyFill="1" applyBorder="1" applyAlignment="1"/>
    <xf numFmtId="0" fontId="0" fillId="0" borderId="51" xfId="0" applyFill="1" applyBorder="1"/>
    <xf numFmtId="0" fontId="0" fillId="0" borderId="28" xfId="0" applyFill="1" applyBorder="1" applyAlignment="1">
      <alignment horizontal="center"/>
    </xf>
    <xf numFmtId="0" fontId="0" fillId="0" borderId="52" xfId="0" applyFill="1" applyBorder="1"/>
    <xf numFmtId="0" fontId="0" fillId="0" borderId="27" xfId="0" applyFill="1" applyBorder="1"/>
    <xf numFmtId="0" fontId="0" fillId="0" borderId="25" xfId="0" applyFill="1" applyBorder="1"/>
    <xf numFmtId="0" fontId="5" fillId="0" borderId="0" xfId="0" applyFont="1"/>
    <xf numFmtId="0" fontId="3" fillId="6" borderId="28" xfId="1" applyFont="1" applyFill="1" applyBorder="1" applyAlignment="1">
      <alignment horizontal="center"/>
    </xf>
    <xf numFmtId="0" fontId="13" fillId="6" borderId="0" xfId="0" applyFont="1" applyFill="1"/>
    <xf numFmtId="0" fontId="3" fillId="6" borderId="4" xfId="1" applyFont="1" applyFill="1" applyBorder="1" applyAlignment="1">
      <alignment horizontal="center"/>
    </xf>
    <xf numFmtId="0" fontId="3" fillId="6" borderId="32" xfId="1" applyFont="1" applyFill="1" applyBorder="1" applyAlignment="1">
      <alignment horizontal="center"/>
    </xf>
    <xf numFmtId="0" fontId="3" fillId="6" borderId="32" xfId="0" applyFont="1" applyFill="1" applyBorder="1" applyAlignment="1">
      <alignment horizontal="center"/>
    </xf>
    <xf numFmtId="0" fontId="3" fillId="6" borderId="0" xfId="0" applyFont="1" applyFill="1" applyBorder="1"/>
    <xf numFmtId="0" fontId="3" fillId="6" borderId="5" xfId="1" applyFont="1" applyFill="1" applyBorder="1" applyAlignment="1">
      <alignment horizontal="center"/>
    </xf>
    <xf numFmtId="0" fontId="3" fillId="6" borderId="33" xfId="1" applyFont="1" applyFill="1" applyBorder="1" applyAlignment="1">
      <alignment horizontal="center"/>
    </xf>
    <xf numFmtId="0" fontId="3" fillId="6" borderId="33" xfId="0" applyFont="1" applyFill="1" applyBorder="1" applyAlignment="1">
      <alignment horizontal="center"/>
    </xf>
    <xf numFmtId="0" fontId="3" fillId="6" borderId="10" xfId="0" quotePrefix="1" applyFont="1" applyFill="1" applyBorder="1"/>
    <xf numFmtId="0" fontId="0" fillId="0" borderId="72" xfId="0" applyBorder="1"/>
    <xf numFmtId="0" fontId="0" fillId="0" borderId="73" xfId="0" applyBorder="1"/>
    <xf numFmtId="0" fontId="0" fillId="0" borderId="11" xfId="0" applyFont="1" applyFill="1" applyBorder="1" applyAlignment="1">
      <alignment horizontal="center"/>
    </xf>
    <xf numFmtId="0" fontId="0" fillId="0" borderId="10" xfId="0" applyFont="1" applyFill="1" applyBorder="1" applyAlignment="1">
      <alignment horizontal="center"/>
    </xf>
    <xf numFmtId="0" fontId="0" fillId="0" borderId="22" xfId="0" applyFill="1" applyBorder="1"/>
    <xf numFmtId="0" fontId="0" fillId="0" borderId="2" xfId="0" applyFill="1" applyBorder="1"/>
    <xf numFmtId="0" fontId="0" fillId="0" borderId="7" xfId="0" applyFont="1" applyFill="1" applyBorder="1" applyAlignment="1">
      <alignment horizontal="center"/>
    </xf>
    <xf numFmtId="0" fontId="0" fillId="0" borderId="19" xfId="0" applyFill="1" applyBorder="1"/>
    <xf numFmtId="0" fontId="0" fillId="0" borderId="3" xfId="0" quotePrefix="1" applyFill="1" applyBorder="1" applyAlignment="1">
      <alignment horizontal="center"/>
    </xf>
    <xf numFmtId="0" fontId="0" fillId="0" borderId="32" xfId="0" applyFont="1" applyFill="1" applyBorder="1" applyAlignment="1">
      <alignment horizontal="center"/>
    </xf>
    <xf numFmtId="0" fontId="0" fillId="0" borderId="16" xfId="0" applyFill="1" applyBorder="1"/>
    <xf numFmtId="0" fontId="0" fillId="0" borderId="33" xfId="0" applyFill="1" applyBorder="1"/>
    <xf numFmtId="0" fontId="3" fillId="0" borderId="32" xfId="1" applyFont="1" applyFill="1" applyBorder="1"/>
    <xf numFmtId="0" fontId="0" fillId="0" borderId="56" xfId="0" applyBorder="1" applyAlignment="1">
      <alignment vertical="top"/>
    </xf>
    <xf numFmtId="0" fontId="3" fillId="0" borderId="18" xfId="1" quotePrefix="1" applyFont="1" applyFill="1" applyBorder="1"/>
    <xf numFmtId="0" fontId="0" fillId="0" borderId="63" xfId="0" applyFill="1" applyBorder="1"/>
    <xf numFmtId="0" fontId="3" fillId="0" borderId="18" xfId="1" applyFont="1" applyFill="1" applyBorder="1"/>
    <xf numFmtId="0" fontId="0" fillId="0" borderId="0" xfId="0" applyFont="1" applyAlignment="1">
      <alignment textRotation="90"/>
    </xf>
    <xf numFmtId="0" fontId="3" fillId="6" borderId="7" xfId="3" applyFont="1" applyFill="1" applyBorder="1" applyAlignment="1">
      <alignment horizontal="center"/>
    </xf>
    <xf numFmtId="0" fontId="3" fillId="6" borderId="7" xfId="1" applyFont="1" applyFill="1" applyBorder="1" applyAlignment="1">
      <alignment horizontal="center"/>
    </xf>
    <xf numFmtId="0" fontId="3" fillId="6" borderId="8" xfId="1" applyFont="1" applyFill="1" applyBorder="1" applyAlignment="1">
      <alignment horizontal="center"/>
    </xf>
    <xf numFmtId="0" fontId="3" fillId="6" borderId="8" xfId="3" applyFont="1" applyFill="1" applyBorder="1" applyAlignment="1">
      <alignment horizontal="center"/>
    </xf>
    <xf numFmtId="0" fontId="0" fillId="6" borderId="76" xfId="0" applyFill="1" applyBorder="1" applyAlignment="1">
      <alignment horizontal="right" textRotation="90"/>
    </xf>
    <xf numFmtId="0" fontId="0" fillId="6" borderId="3" xfId="0" applyFill="1" applyBorder="1" applyAlignment="1">
      <alignment horizontal="center" textRotation="90"/>
    </xf>
    <xf numFmtId="0" fontId="0" fillId="6" borderId="4" xfId="0" applyFill="1" applyBorder="1" applyAlignment="1">
      <alignment horizontal="center" textRotation="90"/>
    </xf>
    <xf numFmtId="0" fontId="0" fillId="0" borderId="72" xfId="0" applyBorder="1" applyAlignment="1">
      <alignment wrapText="1"/>
    </xf>
    <xf numFmtId="0" fontId="0" fillId="0" borderId="71" xfId="0" applyBorder="1" applyAlignment="1"/>
    <xf numFmtId="0" fontId="0" fillId="0" borderId="23" xfId="0" applyBorder="1"/>
    <xf numFmtId="0" fontId="0" fillId="0" borderId="70" xfId="0" applyBorder="1"/>
    <xf numFmtId="0" fontId="0" fillId="0" borderId="20" xfId="0" applyBorder="1"/>
    <xf numFmtId="0" fontId="0" fillId="0" borderId="17" xfId="0" applyBorder="1"/>
    <xf numFmtId="0" fontId="0" fillId="0" borderId="73" xfId="0" applyBorder="1" applyAlignment="1"/>
    <xf numFmtId="0" fontId="3" fillId="6" borderId="47" xfId="3" applyFont="1" applyFill="1" applyBorder="1" applyAlignment="1">
      <alignment horizontal="center"/>
    </xf>
    <xf numFmtId="0" fontId="3" fillId="6" borderId="4" xfId="3" applyFont="1" applyFill="1" applyBorder="1" applyAlignment="1">
      <alignment horizontal="center"/>
    </xf>
    <xf numFmtId="0" fontId="0" fillId="0" borderId="77" xfId="0" applyBorder="1" applyAlignment="1">
      <alignment horizontal="center"/>
    </xf>
    <xf numFmtId="0" fontId="3" fillId="0" borderId="9" xfId="0" quotePrefix="1" applyFont="1" applyFill="1" applyBorder="1" applyAlignment="1">
      <alignment horizontal="center"/>
    </xf>
    <xf numFmtId="164" fontId="3" fillId="0" borderId="10" xfId="0" applyNumberFormat="1" applyFont="1" applyFill="1" applyBorder="1"/>
    <xf numFmtId="0" fontId="3" fillId="6" borderId="36" xfId="0" quotePrefix="1" applyFont="1" applyFill="1" applyBorder="1" applyAlignment="1">
      <alignment horizontal="center"/>
    </xf>
    <xf numFmtId="165" fontId="3" fillId="6" borderId="10" xfId="1" quotePrefix="1" applyNumberFormat="1" applyFont="1" applyFill="1" applyBorder="1"/>
    <xf numFmtId="0" fontId="0" fillId="6" borderId="21" xfId="0" applyFill="1" applyBorder="1" applyAlignment="1">
      <alignment horizontal="center"/>
    </xf>
    <xf numFmtId="0" fontId="0" fillId="0" borderId="72" xfId="0" applyFill="1" applyBorder="1"/>
    <xf numFmtId="0" fontId="0" fillId="0" borderId="73" xfId="0" applyFill="1" applyBorder="1" applyAlignment="1"/>
    <xf numFmtId="0" fontId="3" fillId="6" borderId="38" xfId="0" applyFont="1" applyFill="1" applyBorder="1"/>
    <xf numFmtId="0" fontId="3" fillId="6" borderId="33" xfId="0" applyFont="1" applyFill="1" applyBorder="1"/>
    <xf numFmtId="0" fontId="3" fillId="6" borderId="34" xfId="0" applyFont="1" applyFill="1" applyBorder="1"/>
    <xf numFmtId="0" fontId="3" fillId="6" borderId="35" xfId="0" applyFont="1" applyFill="1" applyBorder="1" applyAlignment="1">
      <alignment horizontal="center"/>
    </xf>
    <xf numFmtId="0" fontId="3" fillId="6" borderId="73" xfId="0" applyFont="1" applyFill="1" applyBorder="1" applyAlignment="1">
      <alignment horizontal="center"/>
    </xf>
    <xf numFmtId="165" fontId="3" fillId="6" borderId="0" xfId="0" applyNumberFormat="1" applyFont="1" applyFill="1"/>
    <xf numFmtId="0" fontId="3" fillId="6" borderId="72" xfId="1" quotePrefix="1" applyFont="1" applyFill="1" applyBorder="1"/>
    <xf numFmtId="0" fontId="0" fillId="6" borderId="59" xfId="0" applyFill="1" applyBorder="1" applyAlignment="1">
      <alignment horizontal="center"/>
    </xf>
    <xf numFmtId="0" fontId="0" fillId="6" borderId="68" xfId="0" applyFill="1" applyBorder="1" applyAlignment="1">
      <alignment horizontal="center"/>
    </xf>
    <xf numFmtId="0" fontId="0" fillId="6" borderId="56" xfId="0" applyFill="1" applyBorder="1" applyAlignment="1">
      <alignment horizontal="center"/>
    </xf>
    <xf numFmtId="0" fontId="0" fillId="6" borderId="59" xfId="0" applyFill="1" applyBorder="1" applyAlignment="1">
      <alignment vertical="top"/>
    </xf>
    <xf numFmtId="0" fontId="0" fillId="6" borderId="74" xfId="0" applyFill="1" applyBorder="1" applyAlignment="1">
      <alignment wrapText="1"/>
    </xf>
    <xf numFmtId="0" fontId="0" fillId="6" borderId="7" xfId="0" applyFill="1" applyBorder="1" applyAlignment="1">
      <alignment wrapText="1"/>
    </xf>
    <xf numFmtId="0" fontId="0" fillId="6" borderId="4" xfId="0" applyFill="1" applyBorder="1" applyAlignment="1">
      <alignment wrapText="1"/>
    </xf>
    <xf numFmtId="0" fontId="0" fillId="6" borderId="10" xfId="0" applyFill="1" applyBorder="1" applyAlignment="1">
      <alignment wrapText="1"/>
    </xf>
    <xf numFmtId="0" fontId="3" fillId="6" borderId="73" xfId="0" applyFont="1" applyFill="1" applyBorder="1"/>
    <xf numFmtId="0" fontId="3" fillId="6" borderId="45" xfId="3" applyFont="1" applyFill="1" applyBorder="1" applyAlignment="1">
      <alignment horizontal="center"/>
    </xf>
    <xf numFmtId="0" fontId="3" fillId="6" borderId="17" xfId="3" applyFont="1" applyFill="1" applyBorder="1" applyAlignment="1">
      <alignment horizontal="center"/>
    </xf>
    <xf numFmtId="0" fontId="3" fillId="6" borderId="68" xfId="3" applyFont="1" applyFill="1" applyBorder="1" applyAlignment="1">
      <alignment horizontal="center"/>
    </xf>
    <xf numFmtId="0" fontId="3" fillId="6" borderId="75" xfId="3" applyFont="1" applyFill="1" applyBorder="1" applyAlignment="1">
      <alignment horizontal="center"/>
    </xf>
    <xf numFmtId="0" fontId="3" fillId="6" borderId="56" xfId="3" applyFont="1" applyFill="1" applyBorder="1" applyAlignment="1">
      <alignment horizontal="center"/>
    </xf>
    <xf numFmtId="0" fontId="3" fillId="6" borderId="45" xfId="0" applyFont="1" applyFill="1" applyBorder="1" applyAlignment="1">
      <alignment horizontal="center"/>
    </xf>
    <xf numFmtId="0" fontId="3" fillId="6" borderId="17" xfId="0" applyFont="1" applyFill="1" applyBorder="1" applyAlignment="1">
      <alignment horizontal="center"/>
    </xf>
    <xf numFmtId="0" fontId="3" fillId="6" borderId="68" xfId="0" applyFont="1" applyFill="1" applyBorder="1" applyAlignment="1">
      <alignment horizontal="center"/>
    </xf>
    <xf numFmtId="0" fontId="3" fillId="6" borderId="75" xfId="0" applyFont="1" applyFill="1" applyBorder="1" applyAlignment="1">
      <alignment horizontal="center"/>
    </xf>
    <xf numFmtId="0" fontId="3" fillId="6" borderId="56" xfId="0" applyFont="1" applyFill="1" applyBorder="1" applyAlignment="1">
      <alignment horizontal="center"/>
    </xf>
    <xf numFmtId="0" fontId="0" fillId="6" borderId="64" xfId="0" quotePrefix="1" applyFill="1" applyBorder="1"/>
    <xf numFmtId="0" fontId="0" fillId="6" borderId="11" xfId="0" quotePrefix="1" applyFill="1" applyBorder="1"/>
    <xf numFmtId="0" fontId="0" fillId="6" borderId="30" xfId="0" quotePrefix="1" applyFill="1" applyBorder="1"/>
    <xf numFmtId="0" fontId="0" fillId="6" borderId="59" xfId="0" applyFill="1" applyBorder="1" applyAlignment="1"/>
    <xf numFmtId="0" fontId="3" fillId="6" borderId="10" xfId="1" applyFont="1" applyFill="1" applyBorder="1"/>
    <xf numFmtId="0" fontId="0" fillId="0" borderId="7" xfId="0" quotePrefix="1" applyBorder="1"/>
    <xf numFmtId="0" fontId="0" fillId="0" borderId="5" xfId="0" quotePrefix="1" applyBorder="1"/>
    <xf numFmtId="0" fontId="0" fillId="0" borderId="8" xfId="0" quotePrefix="1" applyBorder="1"/>
    <xf numFmtId="0" fontId="0" fillId="0" borderId="11" xfId="0" quotePrefix="1" applyBorder="1"/>
    <xf numFmtId="0" fontId="0" fillId="0" borderId="3" xfId="0" applyBorder="1" applyAlignment="1"/>
    <xf numFmtId="0" fontId="0" fillId="0" borderId="6" xfId="0" applyBorder="1" applyAlignment="1"/>
    <xf numFmtId="0" fontId="0" fillId="0" borderId="9" xfId="0" applyBorder="1" applyAlignment="1"/>
    <xf numFmtId="0" fontId="0" fillId="0" borderId="4" xfId="0" quotePrefix="1" applyBorder="1"/>
    <xf numFmtId="0" fontId="0" fillId="0" borderId="10" xfId="0" quotePrefix="1" applyBorder="1"/>
    <xf numFmtId="0" fontId="0" fillId="6" borderId="8" xfId="0" quotePrefix="1" applyFont="1" applyFill="1" applyBorder="1"/>
    <xf numFmtId="0" fontId="0" fillId="6" borderId="11" xfId="0" quotePrefix="1" applyFont="1" applyFill="1" applyBorder="1"/>
    <xf numFmtId="0" fontId="0" fillId="0" borderId="15" xfId="0" applyBorder="1"/>
    <xf numFmtId="0" fontId="0" fillId="0" borderId="39" xfId="0" applyBorder="1"/>
    <xf numFmtId="0" fontId="0" fillId="0" borderId="41" xfId="0" applyBorder="1"/>
    <xf numFmtId="0" fontId="0" fillId="0" borderId="42" xfId="0" applyBorder="1"/>
    <xf numFmtId="0" fontId="0" fillId="6" borderId="58" xfId="0" applyFill="1" applyBorder="1" applyAlignment="1"/>
    <xf numFmtId="0" fontId="0" fillId="0" borderId="20" xfId="0" applyFill="1" applyBorder="1"/>
    <xf numFmtId="0" fontId="0" fillId="0" borderId="5" xfId="0" quotePrefix="1" applyFill="1" applyBorder="1"/>
    <xf numFmtId="0" fontId="0" fillId="0" borderId="10" xfId="0" quotePrefix="1" applyFill="1" applyBorder="1"/>
    <xf numFmtId="0" fontId="0" fillId="0" borderId="11" xfId="0" quotePrefix="1" applyFill="1" applyBorder="1"/>
    <xf numFmtId="0" fontId="0" fillId="0" borderId="17" xfId="0" applyFill="1" applyBorder="1" applyAlignment="1">
      <alignment horizontal="center"/>
    </xf>
    <xf numFmtId="0" fontId="0" fillId="0" borderId="20" xfId="0" applyFill="1" applyBorder="1" applyAlignment="1">
      <alignment horizontal="center"/>
    </xf>
    <xf numFmtId="0" fontId="0" fillId="0" borderId="23" xfId="0" applyFill="1" applyBorder="1" applyAlignment="1">
      <alignment horizontal="center"/>
    </xf>
    <xf numFmtId="0" fontId="0" fillId="0" borderId="17" xfId="0" applyFill="1" applyBorder="1"/>
    <xf numFmtId="0" fontId="0" fillId="0" borderId="23" xfId="0" applyFill="1" applyBorder="1"/>
    <xf numFmtId="0" fontId="0" fillId="0" borderId="73" xfId="0" applyFill="1" applyBorder="1"/>
    <xf numFmtId="0" fontId="0" fillId="0" borderId="19" xfId="0" applyBorder="1"/>
    <xf numFmtId="0" fontId="0" fillId="0" borderId="69" xfId="0" applyBorder="1"/>
    <xf numFmtId="0" fontId="0" fillId="0" borderId="22" xfId="0" applyBorder="1"/>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8" xfId="0" applyFont="1" applyFill="1" applyBorder="1" applyAlignment="1">
      <alignment horizontal="center"/>
    </xf>
    <xf numFmtId="0" fontId="0" fillId="0" borderId="29" xfId="0" applyBorder="1"/>
    <xf numFmtId="0" fontId="0" fillId="0" borderId="0" xfId="0"/>
    <xf numFmtId="0" fontId="0" fillId="0" borderId="73" xfId="0" applyFill="1" applyBorder="1" applyAlignment="1"/>
    <xf numFmtId="0" fontId="0" fillId="0" borderId="6" xfId="0" applyBorder="1" applyAlignment="1"/>
    <xf numFmtId="0" fontId="0" fillId="0" borderId="3" xfId="0" applyBorder="1" applyAlignment="1"/>
    <xf numFmtId="0" fontId="0" fillId="0" borderId="9" xfId="0" applyBorder="1" applyAlignment="1"/>
    <xf numFmtId="0" fontId="0" fillId="0" borderId="0" xfId="0" applyBorder="1"/>
    <xf numFmtId="0" fontId="0" fillId="0" borderId="0" xfId="0"/>
    <xf numFmtId="0" fontId="0" fillId="10" borderId="7" xfId="0" applyFill="1" applyBorder="1"/>
    <xf numFmtId="0" fontId="0" fillId="10" borderId="0" xfId="0" applyFill="1" applyBorder="1"/>
    <xf numFmtId="0" fontId="0" fillId="10" borderId="12" xfId="0" applyFill="1" applyBorder="1"/>
    <xf numFmtId="0" fontId="0" fillId="10" borderId="3" xfId="0" applyFill="1" applyBorder="1"/>
    <xf numFmtId="0" fontId="0" fillId="10" borderId="9" xfId="0" applyFill="1" applyBorder="1"/>
    <xf numFmtId="0" fontId="0" fillId="10" borderId="1" xfId="0" applyFill="1" applyBorder="1"/>
    <xf numFmtId="0" fontId="0" fillId="10" borderId="43" xfId="0" applyFill="1" applyBorder="1"/>
    <xf numFmtId="0" fontId="0" fillId="10" borderId="37" xfId="0" applyFill="1" applyBorder="1"/>
    <xf numFmtId="0" fontId="0" fillId="10" borderId="6" xfId="0" applyFill="1" applyBorder="1"/>
    <xf numFmtId="0" fontId="0" fillId="10" borderId="29" xfId="0" applyFill="1" applyBorder="1"/>
    <xf numFmtId="0" fontId="0" fillId="10" borderId="59" xfId="0" applyFill="1" applyBorder="1"/>
    <xf numFmtId="0" fontId="0" fillId="10" borderId="2" xfId="0" applyFill="1" applyBorder="1"/>
    <xf numFmtId="0" fontId="0" fillId="10" borderId="56" xfId="0" applyFill="1" applyBorder="1"/>
    <xf numFmtId="0" fontId="0" fillId="10" borderId="6" xfId="0" quotePrefix="1" applyFill="1" applyBorder="1" applyAlignment="1">
      <alignment horizontal="center"/>
    </xf>
    <xf numFmtId="0" fontId="0" fillId="10" borderId="32" xfId="0" quotePrefix="1" applyFill="1" applyBorder="1" applyAlignment="1"/>
    <xf numFmtId="14" fontId="0" fillId="10" borderId="32" xfId="0" applyNumberFormat="1" applyFill="1" applyBorder="1" applyAlignment="1">
      <alignment horizontal="center"/>
    </xf>
    <xf numFmtId="0" fontId="0" fillId="10" borderId="8" xfId="0" applyFill="1" applyBorder="1" applyAlignment="1">
      <alignment horizontal="center"/>
    </xf>
    <xf numFmtId="0" fontId="0" fillId="10" borderId="6" xfId="0" applyFill="1" applyBorder="1" applyAlignment="1">
      <alignment horizontal="center"/>
    </xf>
    <xf numFmtId="0" fontId="0" fillId="10" borderId="7" xfId="0" applyFill="1" applyBorder="1" applyAlignment="1"/>
    <xf numFmtId="14" fontId="0" fillId="10" borderId="7" xfId="0" applyNumberFormat="1" applyFill="1" applyBorder="1" applyAlignment="1">
      <alignment horizontal="center"/>
    </xf>
    <xf numFmtId="0" fontId="0" fillId="10" borderId="54" xfId="0" applyFill="1" applyBorder="1" applyAlignment="1">
      <alignment horizontal="left" wrapText="1"/>
    </xf>
    <xf numFmtId="0" fontId="0" fillId="10" borderId="6" xfId="0" applyFill="1" applyBorder="1" applyAlignment="1">
      <alignment horizontal="center" wrapText="1"/>
    </xf>
    <xf numFmtId="0" fontId="0" fillId="10" borderId="54" xfId="0" applyFill="1" applyBorder="1" applyAlignment="1">
      <alignment wrapText="1"/>
    </xf>
    <xf numFmtId="14" fontId="0" fillId="10" borderId="7" xfId="0" applyNumberFormat="1" applyFill="1" applyBorder="1" applyAlignment="1">
      <alignment horizontal="center" wrapText="1"/>
    </xf>
    <xf numFmtId="0" fontId="0" fillId="10" borderId="8" xfId="0" applyFill="1" applyBorder="1" applyAlignment="1">
      <alignment horizontal="center" wrapText="1"/>
    </xf>
    <xf numFmtId="0" fontId="0" fillId="10" borderId="9" xfId="0" applyFill="1" applyBorder="1" applyAlignment="1">
      <alignment horizontal="center"/>
    </xf>
    <xf numFmtId="0" fontId="0" fillId="10" borderId="10" xfId="0" applyFill="1" applyBorder="1" applyAlignment="1"/>
    <xf numFmtId="0" fontId="0" fillId="10" borderId="10" xfId="0" applyFill="1" applyBorder="1" applyAlignment="1">
      <alignment horizontal="center"/>
    </xf>
    <xf numFmtId="0" fontId="0" fillId="10" borderId="11" xfId="0" applyFill="1" applyBorder="1" applyAlignment="1">
      <alignment horizontal="center"/>
    </xf>
    <xf numFmtId="0" fontId="0" fillId="11" borderId="61" xfId="0" applyFill="1" applyBorder="1" applyAlignment="1">
      <alignment horizontal="center"/>
    </xf>
    <xf numFmtId="0" fontId="0" fillId="11" borderId="62" xfId="0" applyFill="1" applyBorder="1" applyAlignment="1"/>
    <xf numFmtId="0" fontId="0" fillId="11" borderId="62" xfId="0" applyFill="1" applyBorder="1" applyAlignment="1">
      <alignment horizontal="center"/>
    </xf>
    <xf numFmtId="0" fontId="0" fillId="11" borderId="60" xfId="0" applyFill="1" applyBorder="1" applyAlignment="1">
      <alignment horizontal="center"/>
    </xf>
    <xf numFmtId="0" fontId="0" fillId="3" borderId="7" xfId="0" applyFill="1" applyBorder="1" applyAlignment="1">
      <alignment horizontal="center"/>
    </xf>
    <xf numFmtId="0" fontId="0" fillId="10" borderId="4" xfId="0" applyFill="1" applyBorder="1"/>
    <xf numFmtId="0" fontId="0" fillId="5" borderId="10" xfId="0" applyFill="1" applyBorder="1" applyAlignment="1">
      <alignment horizontal="center"/>
    </xf>
    <xf numFmtId="0" fontId="0" fillId="10" borderId="10" xfId="0" applyFill="1" applyBorder="1"/>
    <xf numFmtId="0" fontId="7" fillId="0" borderId="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0" fillId="0" borderId="0" xfId="0"/>
    <xf numFmtId="0" fontId="0" fillId="0" borderId="0" xfId="0" quotePrefix="1"/>
    <xf numFmtId="0" fontId="10" fillId="6" borderId="0" xfId="2" applyFill="1" applyBorder="1"/>
    <xf numFmtId="0" fontId="0" fillId="0" borderId="0" xfId="0"/>
    <xf numFmtId="0" fontId="0" fillId="6" borderId="27" xfId="0" applyFill="1"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27" xfId="0" applyBorder="1" applyAlignment="1">
      <alignment horizontal="center"/>
    </xf>
    <xf numFmtId="0" fontId="3" fillId="6" borderId="15" xfId="0" applyFont="1" applyFill="1" applyBorder="1" applyAlignment="1">
      <alignment horizontal="center"/>
    </xf>
    <xf numFmtId="0" fontId="3" fillId="6" borderId="18" xfId="0" applyFont="1" applyFill="1" applyBorder="1" applyAlignment="1">
      <alignment horizontal="center"/>
    </xf>
    <xf numFmtId="0" fontId="3" fillId="6" borderId="27" xfId="0" applyFont="1" applyFill="1" applyBorder="1" applyAlignment="1">
      <alignment horizontal="center"/>
    </xf>
    <xf numFmtId="0" fontId="0" fillId="0" borderId="38" xfId="0" applyFill="1" applyBorder="1" applyAlignment="1">
      <alignment horizontal="center"/>
    </xf>
    <xf numFmtId="0" fontId="0" fillId="0" borderId="18" xfId="0" applyFill="1" applyBorder="1" applyAlignment="1">
      <alignment horizontal="center"/>
    </xf>
    <xf numFmtId="0" fontId="0" fillId="0" borderId="27" xfId="0" applyFill="1" applyBorder="1" applyAlignment="1">
      <alignment horizontal="center"/>
    </xf>
    <xf numFmtId="0" fontId="0" fillId="0" borderId="21" xfId="0" applyBorder="1" applyAlignment="1">
      <alignment horizontal="center"/>
    </xf>
    <xf numFmtId="0" fontId="0" fillId="6" borderId="38" xfId="0" applyFill="1" applyBorder="1" applyAlignment="1">
      <alignment horizontal="center"/>
    </xf>
    <xf numFmtId="0" fontId="0" fillId="6" borderId="15" xfId="0" applyFill="1" applyBorder="1" applyAlignment="1">
      <alignment horizontal="center" textRotation="90"/>
    </xf>
    <xf numFmtId="0" fontId="3" fillId="0" borderId="18" xfId="0" applyFont="1" applyFill="1" applyBorder="1" applyAlignment="1">
      <alignment horizontal="center"/>
    </xf>
    <xf numFmtId="0" fontId="3" fillId="0" borderId="27" xfId="0" applyFont="1" applyFill="1" applyBorder="1" applyAlignment="1">
      <alignment horizontal="center"/>
    </xf>
    <xf numFmtId="0" fontId="3" fillId="0" borderId="21" xfId="0" applyFont="1" applyFill="1" applyBorder="1" applyAlignment="1">
      <alignment horizontal="center"/>
    </xf>
    <xf numFmtId="0" fontId="0" fillId="6" borderId="64" xfId="0" applyFill="1" applyBorder="1" applyAlignment="1">
      <alignment horizontal="center" textRotation="90"/>
    </xf>
    <xf numFmtId="0" fontId="0" fillId="0" borderId="38" xfId="0" applyBorder="1" applyAlignment="1">
      <alignment horizontal="center"/>
    </xf>
    <xf numFmtId="0" fontId="0" fillId="6" borderId="38" xfId="0" applyFont="1" applyFill="1" applyBorder="1" applyAlignment="1">
      <alignment horizontal="center"/>
    </xf>
    <xf numFmtId="0" fontId="0" fillId="6" borderId="18" xfId="0" applyFont="1" applyFill="1" applyBorder="1" applyAlignment="1">
      <alignment horizontal="center"/>
    </xf>
    <xf numFmtId="0" fontId="0" fillId="6" borderId="27" xfId="0" applyFont="1" applyFill="1" applyBorder="1" applyAlignment="1">
      <alignment horizontal="center"/>
    </xf>
    <xf numFmtId="0" fontId="0" fillId="6" borderId="21" xfId="0" applyFont="1" applyFill="1" applyBorder="1" applyAlignment="1">
      <alignment horizontal="center"/>
    </xf>
    <xf numFmtId="0" fontId="0" fillId="6" borderId="8" xfId="0" applyFont="1" applyFill="1" applyBorder="1"/>
    <xf numFmtId="0" fontId="0" fillId="6" borderId="15" xfId="0" applyFont="1" applyFill="1" applyBorder="1" applyAlignment="1">
      <alignment horizontal="center"/>
    </xf>
    <xf numFmtId="0" fontId="0" fillId="0" borderId="15" xfId="0" applyFill="1" applyBorder="1" applyAlignment="1">
      <alignment horizontal="center"/>
    </xf>
    <xf numFmtId="0" fontId="0" fillId="0" borderId="21" xfId="0" applyFill="1" applyBorder="1" applyAlignment="1">
      <alignment horizontal="center"/>
    </xf>
    <xf numFmtId="0" fontId="0" fillId="6" borderId="0" xfId="0" applyFill="1" applyAlignment="1">
      <alignment horizontal="center"/>
    </xf>
    <xf numFmtId="0" fontId="0" fillId="6" borderId="0" xfId="0" applyFont="1" applyFill="1" applyAlignment="1">
      <alignment horizontal="center"/>
    </xf>
    <xf numFmtId="0" fontId="0" fillId="6" borderId="58" xfId="0" applyFill="1" applyBorder="1" applyAlignment="1">
      <alignment vertical="top"/>
    </xf>
    <xf numFmtId="0" fontId="0" fillId="6" borderId="29" xfId="0" applyFill="1" applyBorder="1" applyAlignment="1">
      <alignment vertical="top"/>
    </xf>
    <xf numFmtId="0" fontId="0" fillId="6" borderId="29" xfId="0" applyFill="1" applyBorder="1" applyAlignment="1">
      <alignment horizontal="center"/>
    </xf>
    <xf numFmtId="0" fontId="0" fillId="10" borderId="4" xfId="0" applyFill="1" applyBorder="1" applyAlignment="1">
      <alignment horizontal="center"/>
    </xf>
    <xf numFmtId="0" fontId="0" fillId="10" borderId="7" xfId="0" applyFill="1" applyBorder="1" applyAlignment="1">
      <alignment horizontal="center"/>
    </xf>
    <xf numFmtId="0" fontId="0" fillId="0" borderId="0" xfId="0" applyBorder="1"/>
    <xf numFmtId="0" fontId="0" fillId="0" borderId="0" xfId="0"/>
    <xf numFmtId="0" fontId="0" fillId="6" borderId="0" xfId="0" quotePrefix="1" applyFill="1" applyBorder="1" applyAlignment="1"/>
    <xf numFmtId="0" fontId="0" fillId="6" borderId="29" xfId="0" quotePrefix="1" applyFill="1" applyBorder="1" applyAlignment="1"/>
    <xf numFmtId="0" fontId="0" fillId="6" borderId="74" xfId="0" applyFill="1" applyBorder="1" applyAlignment="1"/>
    <xf numFmtId="0" fontId="0" fillId="6" borderId="29" xfId="0" applyFill="1" applyBorder="1" applyAlignment="1"/>
    <xf numFmtId="0" fontId="0" fillId="6" borderId="22" xfId="0" applyFill="1" applyBorder="1"/>
    <xf numFmtId="0" fontId="0" fillId="4" borderId="47" xfId="0" applyFill="1" applyBorder="1" applyAlignment="1">
      <alignment horizontal="center"/>
    </xf>
    <xf numFmtId="0" fontId="0" fillId="10" borderId="61" xfId="0" applyFill="1" applyBorder="1"/>
    <xf numFmtId="0" fontId="0" fillId="10" borderId="55" xfId="0" applyFill="1" applyBorder="1"/>
    <xf numFmtId="0" fontId="0" fillId="10" borderId="75" xfId="0" applyFill="1" applyBorder="1"/>
    <xf numFmtId="0" fontId="0" fillId="10" borderId="35" xfId="0" applyFill="1" applyBorder="1" applyAlignment="1">
      <alignment horizontal="center"/>
    </xf>
    <xf numFmtId="0" fontId="0" fillId="10" borderId="65" xfId="0" applyFill="1" applyBorder="1"/>
    <xf numFmtId="0" fontId="0" fillId="10" borderId="79" xfId="0" applyFill="1" applyBorder="1"/>
    <xf numFmtId="0" fontId="0" fillId="6" borderId="78" xfId="0" applyFill="1" applyBorder="1"/>
    <xf numFmtId="0" fontId="0" fillId="6" borderId="50" xfId="0" applyFill="1" applyBorder="1"/>
    <xf numFmtId="0" fontId="3" fillId="6" borderId="51" xfId="0" applyFont="1" applyFill="1" applyBorder="1"/>
    <xf numFmtId="0" fontId="0" fillId="6" borderId="39" xfId="0" applyFill="1" applyBorder="1" applyAlignment="1">
      <alignment horizontal="left"/>
    </xf>
    <xf numFmtId="0" fontId="0" fillId="6" borderId="41" xfId="0" applyFill="1" applyBorder="1" applyAlignment="1">
      <alignment horizontal="left"/>
    </xf>
    <xf numFmtId="0" fontId="0" fillId="6" borderId="42" xfId="0" applyFill="1" applyBorder="1" applyAlignment="1">
      <alignment horizontal="left"/>
    </xf>
    <xf numFmtId="0" fontId="0" fillId="6" borderId="49" xfId="0" applyFill="1" applyBorder="1" applyAlignment="1">
      <alignment horizontal="left"/>
    </xf>
    <xf numFmtId="0" fontId="0" fillId="6" borderId="48" xfId="0" applyFill="1" applyBorder="1" applyAlignment="1">
      <alignment horizontal="left"/>
    </xf>
    <xf numFmtId="0" fontId="0" fillId="6" borderId="51" xfId="0" applyFill="1" applyBorder="1" applyAlignment="1">
      <alignment horizontal="left"/>
    </xf>
    <xf numFmtId="0" fontId="0" fillId="6" borderId="41" xfId="0" applyFont="1" applyFill="1" applyBorder="1"/>
    <xf numFmtId="0" fontId="3" fillId="6" borderId="41" xfId="0" applyFont="1" applyFill="1" applyBorder="1"/>
    <xf numFmtId="0" fontId="3" fillId="0" borderId="41" xfId="0" applyFont="1" applyFill="1" applyBorder="1"/>
    <xf numFmtId="0" fontId="3" fillId="6" borderId="42" xfId="0" applyFont="1" applyFill="1" applyBorder="1"/>
    <xf numFmtId="0" fontId="0" fillId="6" borderId="42" xfId="0" applyFont="1" applyFill="1" applyBorder="1"/>
    <xf numFmtId="0" fontId="0" fillId="6" borderId="51" xfId="0" applyFont="1" applyFill="1" applyBorder="1"/>
    <xf numFmtId="0" fontId="0" fillId="6" borderId="41" xfId="0" applyFill="1" applyBorder="1" applyAlignment="1">
      <alignment horizontal="left" vertical="top" readingOrder="1"/>
    </xf>
    <xf numFmtId="0" fontId="0" fillId="6" borderId="41" xfId="0" applyFill="1" applyBorder="1" applyAlignment="1">
      <alignment readingOrder="1"/>
    </xf>
    <xf numFmtId="0" fontId="0" fillId="6" borderId="41" xfId="0" applyFont="1" applyFill="1" applyBorder="1" applyAlignment="1">
      <alignment readingOrder="1"/>
    </xf>
    <xf numFmtId="0" fontId="3" fillId="0" borderId="38" xfId="0" applyFont="1" applyFill="1" applyBorder="1" applyAlignment="1">
      <alignment horizontal="center"/>
    </xf>
    <xf numFmtId="164" fontId="3" fillId="0" borderId="32" xfId="0" applyNumberFormat="1" applyFont="1" applyFill="1" applyBorder="1"/>
    <xf numFmtId="0" fontId="3" fillId="0" borderId="31" xfId="0" quotePrefix="1" applyFont="1" applyFill="1" applyBorder="1" applyAlignment="1">
      <alignment horizontal="center"/>
    </xf>
    <xf numFmtId="0" fontId="18" fillId="0" borderId="0" xfId="0" applyFont="1"/>
    <xf numFmtId="0" fontId="0" fillId="0" borderId="32" xfId="0" quotePrefix="1" applyBorder="1"/>
    <xf numFmtId="0" fontId="0" fillId="6" borderId="72" xfId="0" applyFill="1" applyBorder="1" applyAlignment="1">
      <alignment horizontal="center"/>
    </xf>
    <xf numFmtId="0" fontId="0" fillId="0" borderId="0" xfId="0" applyBorder="1"/>
    <xf numFmtId="0" fontId="0" fillId="0" borderId="0" xfId="0"/>
    <xf numFmtId="0" fontId="0" fillId="0" borderId="73" xfId="0" applyFill="1" applyBorder="1" applyAlignment="1"/>
    <xf numFmtId="0" fontId="0" fillId="6" borderId="63" xfId="0" applyFill="1" applyBorder="1" applyAlignment="1"/>
    <xf numFmtId="0" fontId="0" fillId="6" borderId="67" xfId="0" applyFill="1" applyBorder="1" applyAlignment="1"/>
    <xf numFmtId="0" fontId="0" fillId="6" borderId="68" xfId="0" applyFill="1" applyBorder="1" applyAlignment="1"/>
    <xf numFmtId="0" fontId="0" fillId="6" borderId="74" xfId="0" applyFill="1" applyBorder="1" applyAlignment="1"/>
    <xf numFmtId="0" fontId="0" fillId="6" borderId="29" xfId="0" applyFill="1" applyBorder="1" applyAlignment="1"/>
    <xf numFmtId="0" fontId="0" fillId="6" borderId="38" xfId="0" applyFill="1" applyBorder="1" applyAlignment="1"/>
    <xf numFmtId="0" fontId="0" fillId="6" borderId="65" xfId="0" applyFill="1" applyBorder="1" applyAlignment="1"/>
    <xf numFmtId="0" fontId="0" fillId="6" borderId="69" xfId="0" applyFill="1" applyBorder="1" applyAlignment="1"/>
    <xf numFmtId="0" fontId="0" fillId="6" borderId="70" xfId="0" applyFill="1" applyBorder="1" applyAlignment="1"/>
    <xf numFmtId="0" fontId="0" fillId="0" borderId="6" xfId="0" applyBorder="1" applyAlignment="1"/>
    <xf numFmtId="0" fontId="0" fillId="0" borderId="3" xfId="0" applyBorder="1" applyAlignment="1"/>
    <xf numFmtId="0" fontId="0" fillId="0" borderId="9" xfId="0" applyBorder="1" applyAlignment="1"/>
    <xf numFmtId="0" fontId="0" fillId="0" borderId="9" xfId="0" applyBorder="1"/>
    <xf numFmtId="0" fontId="0" fillId="0" borderId="42" xfId="0" applyBorder="1"/>
    <xf numFmtId="0" fontId="0" fillId="0" borderId="23" xfId="0" applyBorder="1"/>
    <xf numFmtId="0" fontId="0" fillId="6" borderId="70" xfId="0" applyFill="1" applyBorder="1" applyAlignment="1">
      <alignment horizontal="center"/>
    </xf>
    <xf numFmtId="0" fontId="0" fillId="6" borderId="40" xfId="0" quotePrefix="1" applyFill="1" applyBorder="1" applyAlignment="1">
      <alignment horizontal="center"/>
    </xf>
    <xf numFmtId="0" fontId="0" fillId="0" borderId="0" xfId="0" applyBorder="1"/>
    <xf numFmtId="0" fontId="0" fillId="0" borderId="0" xfId="0"/>
    <xf numFmtId="0" fontId="0" fillId="6" borderId="28" xfId="0" quotePrefix="1" applyFill="1" applyBorder="1" applyAlignment="1">
      <alignment horizontal="center" textRotation="90"/>
    </xf>
    <xf numFmtId="0" fontId="0" fillId="6" borderId="35" xfId="0" quotePrefix="1" applyFill="1" applyBorder="1" applyAlignment="1">
      <alignment horizontal="center" textRotation="90"/>
    </xf>
    <xf numFmtId="0" fontId="0" fillId="6" borderId="80" xfId="0" applyFill="1" applyBorder="1" applyAlignment="1">
      <alignment horizontal="center" textRotation="90"/>
    </xf>
    <xf numFmtId="0" fontId="0" fillId="6" borderId="4" xfId="0" applyFill="1" applyBorder="1" applyAlignment="1">
      <alignment horizontal="right" textRotation="90"/>
    </xf>
    <xf numFmtId="0" fontId="0" fillId="0" borderId="3" xfId="0" applyBorder="1"/>
    <xf numFmtId="0" fontId="0" fillId="0" borderId="17" xfId="0" applyBorder="1"/>
    <xf numFmtId="0" fontId="0" fillId="0" borderId="21" xfId="0" applyBorder="1"/>
    <xf numFmtId="0" fontId="0" fillId="0" borderId="9" xfId="0" applyBorder="1"/>
    <xf numFmtId="0" fontId="0" fillId="0" borderId="42" xfId="0" applyBorder="1"/>
    <xf numFmtId="0" fontId="0" fillId="0" borderId="23" xfId="0" applyBorder="1"/>
    <xf numFmtId="0" fontId="0" fillId="0" borderId="0" xfId="0"/>
    <xf numFmtId="0" fontId="0" fillId="0" borderId="0" xfId="0" applyBorder="1"/>
    <xf numFmtId="0" fontId="0" fillId="6" borderId="0" xfId="0" quotePrefix="1" applyFill="1" applyBorder="1" applyAlignment="1"/>
    <xf numFmtId="0" fontId="0" fillId="6" borderId="29" xfId="0" quotePrefix="1" applyFill="1" applyBorder="1" applyAlignment="1"/>
    <xf numFmtId="0" fontId="0" fillId="6" borderId="74" xfId="0" applyFill="1" applyBorder="1" applyAlignment="1"/>
    <xf numFmtId="0" fontId="0" fillId="6" borderId="29" xfId="0" applyFill="1" applyBorder="1" applyAlignment="1"/>
    <xf numFmtId="0" fontId="0" fillId="6" borderId="73" xfId="0" applyFill="1" applyBorder="1" applyAlignment="1"/>
    <xf numFmtId="0" fontId="0" fillId="6" borderId="71" xfId="0" applyFill="1" applyBorder="1" applyAlignment="1"/>
    <xf numFmtId="0" fontId="0" fillId="6" borderId="22" xfId="0" applyFill="1" applyBorder="1"/>
    <xf numFmtId="0" fontId="0" fillId="6" borderId="58" xfId="0" applyFill="1" applyBorder="1" applyAlignment="1"/>
    <xf numFmtId="0" fontId="0" fillId="0" borderId="3" xfId="0" applyBorder="1"/>
    <xf numFmtId="0" fontId="0" fillId="0" borderId="4" xfId="0" applyBorder="1"/>
    <xf numFmtId="0" fontId="0" fillId="0" borderId="17" xfId="0" applyBorder="1"/>
    <xf numFmtId="0" fontId="0" fillId="0" borderId="9" xfId="0" applyBorder="1"/>
    <xf numFmtId="0" fontId="0" fillId="0" borderId="10" xfId="0" applyBorder="1"/>
    <xf numFmtId="0" fontId="0" fillId="0" borderId="42" xfId="0" applyBorder="1"/>
    <xf numFmtId="0" fontId="0" fillId="0" borderId="23" xfId="0" applyBorder="1"/>
    <xf numFmtId="0" fontId="0" fillId="6" borderId="80" xfId="0" applyFill="1" applyBorder="1" applyAlignment="1">
      <alignment horizontal="center"/>
    </xf>
    <xf numFmtId="0" fontId="0" fillId="6" borderId="27" xfId="0" applyFill="1" applyBorder="1" applyAlignment="1">
      <alignment horizontal="center" textRotation="90"/>
    </xf>
    <xf numFmtId="0" fontId="0" fillId="0" borderId="35" xfId="0" applyFill="1" applyBorder="1"/>
    <xf numFmtId="0" fontId="0" fillId="11" borderId="3" xfId="0" applyFill="1" applyBorder="1" applyAlignment="1">
      <alignment horizontal="center"/>
    </xf>
    <xf numFmtId="0" fontId="0" fillId="11" borderId="47" xfId="0" applyFill="1" applyBorder="1" applyAlignment="1">
      <alignment horizontal="center"/>
    </xf>
    <xf numFmtId="0" fontId="3" fillId="11" borderId="3" xfId="0" applyFont="1" applyFill="1" applyBorder="1" applyAlignment="1">
      <alignment horizontal="center"/>
    </xf>
    <xf numFmtId="0" fontId="3" fillId="11" borderId="47" xfId="0" applyFont="1" applyFill="1" applyBorder="1" applyAlignment="1">
      <alignment horizontal="center"/>
    </xf>
    <xf numFmtId="0" fontId="3" fillId="11" borderId="4" xfId="3" applyFont="1" applyFill="1" applyBorder="1" applyAlignment="1">
      <alignment horizontal="center"/>
    </xf>
    <xf numFmtId="0" fontId="3" fillId="11" borderId="47" xfId="3" applyFont="1" applyFill="1" applyBorder="1" applyAlignment="1">
      <alignment horizontal="center"/>
    </xf>
    <xf numFmtId="0" fontId="3" fillId="11" borderId="6" xfId="0" applyFont="1" applyFill="1" applyBorder="1" applyAlignment="1">
      <alignment horizontal="center"/>
    </xf>
    <xf numFmtId="0" fontId="3" fillId="11" borderId="54" xfId="0" applyFont="1" applyFill="1" applyBorder="1" applyAlignment="1">
      <alignment horizontal="center"/>
    </xf>
    <xf numFmtId="0" fontId="3" fillId="11" borderId="45" xfId="3" applyFont="1" applyFill="1" applyBorder="1" applyAlignment="1">
      <alignment horizontal="center"/>
    </xf>
    <xf numFmtId="0" fontId="3" fillId="11" borderId="25" xfId="0" applyFont="1" applyFill="1" applyBorder="1" applyAlignment="1">
      <alignment horizontal="center"/>
    </xf>
    <xf numFmtId="0" fontId="3" fillId="11" borderId="55" xfId="0" applyFont="1" applyFill="1" applyBorder="1" applyAlignment="1">
      <alignment horizontal="center"/>
    </xf>
    <xf numFmtId="0" fontId="0" fillId="11" borderId="9" xfId="0" applyFill="1" applyBorder="1" applyAlignment="1">
      <alignment horizontal="center"/>
    </xf>
    <xf numFmtId="0" fontId="0" fillId="11" borderId="24" xfId="0" applyFill="1" applyBorder="1" applyAlignment="1">
      <alignment horizontal="center"/>
    </xf>
    <xf numFmtId="0" fontId="3" fillId="11" borderId="75" xfId="3" applyFont="1" applyFill="1" applyBorder="1" applyAlignment="1">
      <alignment horizontal="center"/>
    </xf>
    <xf numFmtId="0" fontId="3" fillId="11" borderId="9" xfId="0" applyFont="1" applyFill="1" applyBorder="1" applyAlignment="1">
      <alignment horizontal="center"/>
    </xf>
    <xf numFmtId="0" fontId="3" fillId="11" borderId="24" xfId="0" applyFont="1" applyFill="1" applyBorder="1" applyAlignment="1">
      <alignment horizontal="center"/>
    </xf>
    <xf numFmtId="0" fontId="0" fillId="0" borderId="3" xfId="0" applyBorder="1"/>
    <xf numFmtId="0" fontId="0" fillId="0" borderId="22" xfId="0" applyBorder="1"/>
    <xf numFmtId="0" fontId="0" fillId="0" borderId="44" xfId="0" applyFill="1" applyBorder="1"/>
    <xf numFmtId="0" fontId="0" fillId="12" borderId="47" xfId="0" applyFill="1" applyBorder="1" applyAlignment="1">
      <alignment horizontal="center"/>
    </xf>
    <xf numFmtId="0" fontId="0" fillId="12" borderId="4" xfId="0" applyFill="1" applyBorder="1" applyAlignment="1">
      <alignment horizontal="center"/>
    </xf>
    <xf numFmtId="0" fontId="0" fillId="12" borderId="54" xfId="0" applyFill="1" applyBorder="1" applyAlignment="1">
      <alignment horizontal="center"/>
    </xf>
    <xf numFmtId="0" fontId="0" fillId="12" borderId="7" xfId="0" applyFill="1" applyBorder="1" applyAlignment="1">
      <alignment horizontal="center"/>
    </xf>
    <xf numFmtId="0" fontId="0" fillId="12" borderId="24" xfId="0" applyFill="1" applyBorder="1" applyAlignment="1">
      <alignment horizontal="center"/>
    </xf>
    <xf numFmtId="0" fontId="0" fillId="12" borderId="10" xfId="0" applyFill="1" applyBorder="1" applyAlignment="1">
      <alignment horizontal="center"/>
    </xf>
    <xf numFmtId="0" fontId="0" fillId="12" borderId="32" xfId="0" applyFill="1" applyBorder="1" applyAlignment="1">
      <alignment horizontal="center"/>
    </xf>
    <xf numFmtId="0" fontId="0" fillId="13" borderId="0" xfId="0" applyFill="1"/>
    <xf numFmtId="0" fontId="0" fillId="6" borderId="0" xfId="0" applyFill="1" applyBorder="1" applyAlignment="1">
      <alignment horizontal="right"/>
    </xf>
    <xf numFmtId="0" fontId="0" fillId="6" borderId="0" xfId="0" applyFill="1" applyBorder="1" applyAlignment="1">
      <alignment vertical="top"/>
    </xf>
    <xf numFmtId="0" fontId="0" fillId="6" borderId="0" xfId="0" quotePrefix="1" applyFill="1" applyBorder="1" applyAlignment="1">
      <alignment horizontal="center"/>
    </xf>
    <xf numFmtId="0" fontId="0" fillId="12" borderId="3" xfId="0" applyFill="1" applyBorder="1" applyAlignment="1">
      <alignment horizontal="center"/>
    </xf>
    <xf numFmtId="0" fontId="0" fillId="12" borderId="6" xfId="0" applyFill="1" applyBorder="1" applyAlignment="1">
      <alignment horizontal="center"/>
    </xf>
    <xf numFmtId="0" fontId="0" fillId="12" borderId="9" xfId="0" applyFill="1" applyBorder="1" applyAlignment="1">
      <alignment horizontal="center"/>
    </xf>
    <xf numFmtId="0" fontId="0" fillId="12" borderId="31" xfId="0" applyFill="1" applyBorder="1" applyAlignment="1">
      <alignment horizontal="center"/>
    </xf>
    <xf numFmtId="0" fontId="0" fillId="12" borderId="25" xfId="0" applyFill="1" applyBorder="1" applyAlignment="1">
      <alignment horizontal="center"/>
    </xf>
    <xf numFmtId="0" fontId="0" fillId="12" borderId="55" xfId="0" applyFill="1" applyBorder="1" applyAlignment="1">
      <alignment horizontal="center"/>
    </xf>
    <xf numFmtId="0" fontId="0" fillId="0" borderId="0" xfId="0" quotePrefix="1" applyBorder="1"/>
    <xf numFmtId="0" fontId="0" fillId="0" borderId="0" xfId="0" applyFill="1" applyBorder="1" applyAlignment="1"/>
    <xf numFmtId="0" fontId="0" fillId="6" borderId="0" xfId="0" applyFill="1" applyBorder="1"/>
    <xf numFmtId="0" fontId="0" fillId="0" borderId="0" xfId="0"/>
    <xf numFmtId="0" fontId="0" fillId="6" borderId="0" xfId="0" applyFill="1" applyBorder="1" applyAlignment="1"/>
    <xf numFmtId="0" fontId="0" fillId="6" borderId="0" xfId="0" applyFill="1" applyBorder="1"/>
    <xf numFmtId="0" fontId="0" fillId="6" borderId="0" xfId="0" applyFill="1" applyBorder="1" applyAlignment="1">
      <alignment wrapText="1"/>
    </xf>
    <xf numFmtId="0" fontId="0" fillId="6" borderId="73" xfId="0" applyFill="1" applyBorder="1" applyAlignment="1"/>
    <xf numFmtId="0" fontId="0" fillId="6" borderId="71" xfId="0" applyFill="1" applyBorder="1" applyAlignment="1"/>
    <xf numFmtId="0" fontId="3" fillId="3" borderId="0" xfId="0" applyFont="1" applyFill="1"/>
    <xf numFmtId="0" fontId="0" fillId="0" borderId="27" xfId="0" applyBorder="1"/>
    <xf numFmtId="0" fontId="0" fillId="0" borderId="0" xfId="0"/>
    <xf numFmtId="0" fontId="7" fillId="0" borderId="8" xfId="0" applyFont="1" applyBorder="1" applyAlignment="1">
      <alignment horizontal="center"/>
    </xf>
    <xf numFmtId="0" fontId="7" fillId="0" borderId="11" xfId="0" applyFont="1" applyBorder="1" applyAlignment="1">
      <alignment horizontal="center"/>
    </xf>
    <xf numFmtId="0" fontId="0" fillId="6" borderId="40" xfId="0" applyFill="1" applyBorder="1"/>
    <xf numFmtId="0" fontId="0" fillId="6" borderId="66" xfId="0" applyFill="1" applyBorder="1"/>
    <xf numFmtId="0" fontId="0" fillId="6" borderId="64" xfId="0" applyFill="1" applyBorder="1"/>
    <xf numFmtId="0" fontId="0" fillId="6" borderId="57" xfId="0" quotePrefix="1" applyFill="1" applyBorder="1"/>
    <xf numFmtId="0" fontId="0" fillId="6" borderId="32" xfId="0" quotePrefix="1" applyFill="1" applyBorder="1" applyAlignment="1">
      <alignment horizontal="center"/>
    </xf>
    <xf numFmtId="0" fontId="0" fillId="6" borderId="1" xfId="0" applyFill="1" applyBorder="1"/>
    <xf numFmtId="0" fontId="5" fillId="6" borderId="47" xfId="0" applyFont="1" applyFill="1" applyBorder="1" applyAlignment="1">
      <alignment horizontal="center"/>
    </xf>
    <xf numFmtId="0" fontId="5" fillId="6" borderId="54" xfId="0" applyFont="1" applyFill="1" applyBorder="1" applyAlignment="1">
      <alignment horizontal="center"/>
    </xf>
    <xf numFmtId="0" fontId="0" fillId="6" borderId="49" xfId="0" applyFont="1" applyFill="1" applyBorder="1"/>
    <xf numFmtId="0" fontId="0" fillId="6" borderId="8" xfId="0" applyFill="1" applyBorder="1" applyAlignment="1"/>
    <xf numFmtId="0" fontId="0" fillId="6" borderId="0" xfId="0" applyFill="1" applyBorder="1"/>
    <xf numFmtId="0" fontId="0" fillId="0" borderId="0" xfId="0"/>
    <xf numFmtId="0" fontId="0" fillId="6" borderId="30" xfId="0" applyFill="1" applyBorder="1" applyAlignment="1"/>
    <xf numFmtId="0" fontId="0" fillId="6" borderId="18" xfId="0" applyFill="1" applyBorder="1" applyAlignment="1">
      <alignment wrapText="1"/>
    </xf>
    <xf numFmtId="0" fontId="0" fillId="6" borderId="25" xfId="0" applyFill="1" applyBorder="1" applyAlignment="1"/>
    <xf numFmtId="0" fontId="0" fillId="6" borderId="19" xfId="0" applyFill="1" applyBorder="1" applyAlignment="1"/>
    <xf numFmtId="0" fontId="0" fillId="6" borderId="20" xfId="0" applyFill="1" applyBorder="1" applyAlignment="1"/>
    <xf numFmtId="0" fontId="0" fillId="6" borderId="41" xfId="0" applyFill="1" applyBorder="1" applyAlignment="1"/>
    <xf numFmtId="0" fontId="0" fillId="6" borderId="65" xfId="0" applyFill="1" applyBorder="1" applyAlignment="1"/>
    <xf numFmtId="0" fontId="0" fillId="6" borderId="69" xfId="0" applyFill="1" applyBorder="1" applyAlignment="1"/>
    <xf numFmtId="0" fontId="0" fillId="6" borderId="70" xfId="0" applyFill="1" applyBorder="1" applyAlignment="1"/>
    <xf numFmtId="0" fontId="0" fillId="6" borderId="8" xfId="0" applyFill="1" applyBorder="1" applyAlignment="1"/>
    <xf numFmtId="0" fontId="5" fillId="6" borderId="7" xfId="0" applyFont="1" applyFill="1" applyBorder="1" applyAlignment="1">
      <alignment horizontal="center"/>
    </xf>
    <xf numFmtId="0" fontId="0" fillId="0" borderId="0" xfId="0"/>
    <xf numFmtId="0" fontId="0" fillId="6" borderId="19" xfId="0" applyFill="1" applyBorder="1" applyAlignment="1"/>
    <xf numFmtId="0" fontId="0" fillId="6" borderId="20" xfId="0" applyFill="1" applyBorder="1" applyAlignment="1"/>
    <xf numFmtId="0" fontId="0" fillId="6" borderId="41" xfId="0" applyFill="1" applyBorder="1" applyAlignment="1"/>
    <xf numFmtId="0" fontId="0" fillId="0" borderId="0" xfId="0"/>
    <xf numFmtId="0" fontId="0" fillId="0" borderId="0" xfId="0" applyBorder="1"/>
    <xf numFmtId="0" fontId="0" fillId="0" borderId="73" xfId="0" applyFill="1" applyBorder="1" applyAlignment="1"/>
    <xf numFmtId="0" fontId="0" fillId="0" borderId="2" xfId="0" applyFill="1" applyBorder="1" applyAlignment="1"/>
    <xf numFmtId="0" fontId="0" fillId="0" borderId="1" xfId="0" applyFill="1" applyBorder="1" applyAlignment="1"/>
    <xf numFmtId="0" fontId="0" fillId="0" borderId="1" xfId="0" applyBorder="1" applyAlignment="1"/>
    <xf numFmtId="0" fontId="0" fillId="0" borderId="2" xfId="0" applyBorder="1" applyAlignment="1"/>
    <xf numFmtId="0" fontId="0" fillId="0" borderId="3" xfId="0" applyBorder="1"/>
    <xf numFmtId="0" fontId="0" fillId="0" borderId="9" xfId="0" applyBorder="1"/>
    <xf numFmtId="0" fontId="0" fillId="0" borderId="42" xfId="0" applyBorder="1"/>
    <xf numFmtId="0" fontId="0" fillId="0" borderId="23" xfId="0" applyBorder="1"/>
    <xf numFmtId="0" fontId="0" fillId="0" borderId="0" xfId="0"/>
    <xf numFmtId="0" fontId="0" fillId="6" borderId="65" xfId="0" applyFill="1" applyBorder="1" applyAlignment="1"/>
    <xf numFmtId="0" fontId="0" fillId="6" borderId="69" xfId="0" applyFill="1" applyBorder="1" applyAlignment="1"/>
    <xf numFmtId="0" fontId="0" fillId="6" borderId="70" xfId="0" applyFill="1" applyBorder="1" applyAlignment="1"/>
    <xf numFmtId="0" fontId="0" fillId="0" borderId="3" xfId="0" applyBorder="1"/>
    <xf numFmtId="0" fontId="0" fillId="0" borderId="9" xfId="0" applyBorder="1"/>
    <xf numFmtId="0" fontId="0" fillId="6" borderId="27" xfId="0" applyFill="1" applyBorder="1" applyAlignment="1"/>
    <xf numFmtId="0" fontId="0" fillId="0" borderId="0" xfId="0"/>
    <xf numFmtId="0" fontId="0" fillId="6" borderId="18" xfId="0" applyFill="1" applyBorder="1" applyAlignment="1"/>
    <xf numFmtId="0" fontId="0" fillId="6" borderId="19" xfId="0" applyFill="1" applyBorder="1" applyAlignment="1"/>
    <xf numFmtId="0" fontId="0" fillId="6" borderId="20" xfId="0" applyFill="1" applyBorder="1" applyAlignment="1"/>
    <xf numFmtId="0" fontId="0" fillId="6" borderId="63" xfId="0" applyFill="1" applyBorder="1" applyAlignment="1"/>
    <xf numFmtId="0" fontId="0" fillId="6" borderId="67" xfId="0" applyFill="1" applyBorder="1" applyAlignment="1"/>
    <xf numFmtId="0" fontId="0" fillId="6" borderId="68" xfId="0" applyFill="1" applyBorder="1" applyAlignment="1"/>
    <xf numFmtId="0" fontId="0" fillId="6" borderId="41" xfId="0" applyFill="1" applyBorder="1" applyAlignment="1"/>
    <xf numFmtId="0" fontId="0" fillId="6" borderId="65" xfId="0" applyFill="1" applyBorder="1" applyAlignment="1"/>
    <xf numFmtId="0" fontId="0" fillId="6" borderId="69" xfId="0" applyFill="1" applyBorder="1" applyAlignment="1"/>
    <xf numFmtId="0" fontId="0" fillId="6" borderId="70" xfId="0" applyFill="1" applyBorder="1" applyAlignment="1"/>
    <xf numFmtId="0" fontId="0" fillId="6" borderId="38" xfId="0" applyFill="1" applyBorder="1" applyAlignment="1"/>
    <xf numFmtId="0" fontId="0" fillId="6" borderId="8" xfId="0" applyFill="1" applyBorder="1" applyAlignment="1"/>
    <xf numFmtId="0" fontId="0" fillId="0" borderId="3" xfId="0" applyBorder="1"/>
    <xf numFmtId="0" fontId="0" fillId="6" borderId="4" xfId="0" applyFill="1" applyBorder="1" applyAlignment="1">
      <alignment wrapText="1"/>
    </xf>
    <xf numFmtId="0" fontId="0" fillId="6" borderId="63" xfId="0" applyFill="1" applyBorder="1" applyAlignment="1">
      <alignment horizontal="left"/>
    </xf>
    <xf numFmtId="0" fontId="0" fillId="6" borderId="67" xfId="0" applyFill="1" applyBorder="1" applyAlignment="1">
      <alignment horizontal="left"/>
    </xf>
    <xf numFmtId="0" fontId="0" fillId="6" borderId="68" xfId="0" applyFill="1" applyBorder="1" applyAlignment="1">
      <alignment horizontal="left"/>
    </xf>
    <xf numFmtId="0" fontId="3" fillId="6" borderId="18" xfId="0" quotePrefix="1" applyFont="1" applyFill="1" applyBorder="1"/>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47" xfId="0" applyFont="1" applyFill="1" applyBorder="1" applyAlignment="1">
      <alignment horizontal="center"/>
    </xf>
    <xf numFmtId="0" fontId="5" fillId="0" borderId="17" xfId="0" applyFont="1" applyFill="1" applyBorder="1" applyAlignment="1">
      <alignment horizontal="center"/>
    </xf>
    <xf numFmtId="0" fontId="5" fillId="0" borderId="54" xfId="0" applyFont="1" applyFill="1" applyBorder="1" applyAlignment="1">
      <alignment horizontal="center"/>
    </xf>
    <xf numFmtId="0" fontId="5" fillId="0" borderId="20" xfId="0" applyFont="1" applyFill="1" applyBorder="1" applyAlignment="1">
      <alignment horizontal="center"/>
    </xf>
    <xf numFmtId="0" fontId="0" fillId="0" borderId="38" xfId="0" quotePrefix="1" applyFill="1" applyBorder="1"/>
    <xf numFmtId="0" fontId="4" fillId="6" borderId="69" xfId="0" applyFont="1" applyFill="1" applyBorder="1" applyAlignment="1">
      <alignment horizontal="center"/>
    </xf>
    <xf numFmtId="0" fontId="3" fillId="0" borderId="6" xfId="0" applyFont="1" applyFill="1" applyBorder="1"/>
    <xf numFmtId="0" fontId="3" fillId="0" borderId="18" xfId="0" quotePrefix="1" applyFont="1" applyFill="1" applyBorder="1"/>
    <xf numFmtId="0" fontId="0" fillId="0" borderId="25" xfId="0" applyFill="1" applyBorder="1" applyAlignment="1">
      <alignment horizontal="right" textRotation="90"/>
    </xf>
    <xf numFmtId="0" fontId="0" fillId="0" borderId="69" xfId="0" applyFill="1" applyBorder="1" applyAlignment="1">
      <alignment horizontal="center"/>
    </xf>
    <xf numFmtId="0" fontId="0" fillId="0" borderId="7" xfId="0" quotePrefix="1" applyFill="1" applyBorder="1" applyAlignment="1"/>
    <xf numFmtId="0" fontId="0" fillId="0" borderId="45" xfId="0" applyFill="1" applyBorder="1" applyAlignment="1">
      <alignment horizontal="center"/>
    </xf>
    <xf numFmtId="0" fontId="3" fillId="0" borderId="3" xfId="0" applyFont="1" applyFill="1" applyBorder="1" applyAlignment="1">
      <alignment horizontal="center"/>
    </xf>
    <xf numFmtId="0" fontId="3" fillId="0" borderId="47" xfId="0" applyFont="1" applyFill="1" applyBorder="1" applyAlignment="1">
      <alignment horizontal="center"/>
    </xf>
    <xf numFmtId="0" fontId="3" fillId="0" borderId="6" xfId="0" applyFont="1" applyFill="1" applyBorder="1" applyAlignment="1">
      <alignment horizontal="center"/>
    </xf>
    <xf numFmtId="0" fontId="3" fillId="0" borderId="54" xfId="0" applyFont="1" applyFill="1" applyBorder="1" applyAlignment="1">
      <alignment horizontal="center"/>
    </xf>
    <xf numFmtId="0" fontId="3" fillId="0" borderId="25" xfId="0" applyFont="1" applyFill="1" applyBorder="1" applyAlignment="1">
      <alignment horizontal="center"/>
    </xf>
    <xf numFmtId="0" fontId="0" fillId="0" borderId="31" xfId="0" applyFont="1" applyFill="1" applyBorder="1" applyAlignment="1">
      <alignment horizontal="center"/>
    </xf>
    <xf numFmtId="0" fontId="0" fillId="0" borderId="6" xfId="0" applyFont="1" applyFill="1" applyBorder="1" applyAlignment="1">
      <alignment horizontal="center"/>
    </xf>
    <xf numFmtId="0" fontId="0" fillId="0" borderId="9" xfId="0" applyFont="1" applyFill="1" applyBorder="1" applyAlignment="1">
      <alignment horizontal="center"/>
    </xf>
    <xf numFmtId="0" fontId="0" fillId="0" borderId="40" xfId="0" applyFill="1" applyBorder="1" applyAlignment="1">
      <alignment horizontal="center"/>
    </xf>
    <xf numFmtId="0" fontId="0" fillId="0" borderId="79" xfId="0" applyFill="1" applyBorder="1" applyAlignment="1">
      <alignment horizontal="center"/>
    </xf>
    <xf numFmtId="0" fontId="3" fillId="0" borderId="7" xfId="0" applyFont="1" applyFill="1" applyBorder="1"/>
    <xf numFmtId="0" fontId="0" fillId="0" borderId="55" xfId="0" applyFill="1" applyBorder="1" applyAlignment="1">
      <alignment horizontal="right" textRotation="90"/>
    </xf>
    <xf numFmtId="0" fontId="0" fillId="0" borderId="36" xfId="0" applyFill="1" applyBorder="1" applyAlignment="1">
      <alignment horizontal="center"/>
    </xf>
    <xf numFmtId="0" fontId="0" fillId="0" borderId="75" xfId="0" applyFill="1" applyBorder="1" applyAlignment="1">
      <alignment horizontal="center"/>
    </xf>
    <xf numFmtId="0" fontId="0" fillId="0" borderId="71" xfId="0" applyFill="1" applyBorder="1" applyAlignment="1">
      <alignment horizontal="center"/>
    </xf>
    <xf numFmtId="0" fontId="0" fillId="0" borderId="76" xfId="0" applyFill="1" applyBorder="1" applyAlignment="1">
      <alignment horizontal="center"/>
    </xf>
    <xf numFmtId="0" fontId="0" fillId="0" borderId="0" xfId="0"/>
    <xf numFmtId="0" fontId="0" fillId="6" borderId="28" xfId="0" applyFill="1" applyBorder="1" applyAlignment="1">
      <alignment horizontal="center"/>
    </xf>
    <xf numFmtId="0" fontId="0" fillId="6" borderId="35" xfId="0" applyFill="1" applyBorder="1" applyAlignment="1">
      <alignment horizontal="center"/>
    </xf>
    <xf numFmtId="0" fontId="0" fillId="6" borderId="25" xfId="0" applyFill="1" applyBorder="1" applyAlignment="1">
      <alignment horizontal="center"/>
    </xf>
    <xf numFmtId="0" fontId="0" fillId="6" borderId="36" xfId="0" applyFill="1" applyBorder="1" applyAlignment="1">
      <alignment horizontal="center"/>
    </xf>
    <xf numFmtId="0" fontId="0" fillId="6" borderId="0" xfId="0" applyFill="1" applyBorder="1" applyAlignment="1">
      <alignment wrapText="1"/>
    </xf>
    <xf numFmtId="0" fontId="0" fillId="6" borderId="0" xfId="0" applyFill="1" applyBorder="1"/>
    <xf numFmtId="0" fontId="0" fillId="6" borderId="18" xfId="0" applyFill="1" applyBorder="1" applyAlignment="1">
      <alignment horizontal="center"/>
    </xf>
    <xf numFmtId="0" fontId="0" fillId="6" borderId="73" xfId="0" applyFill="1" applyBorder="1" applyAlignment="1"/>
    <xf numFmtId="0" fontId="0" fillId="6" borderId="71" xfId="0" applyFill="1" applyBorder="1" applyAlignment="1"/>
    <xf numFmtId="0" fontId="0" fillId="12" borderId="28" xfId="0" applyFill="1" applyBorder="1" applyAlignment="1">
      <alignment horizontal="center"/>
    </xf>
    <xf numFmtId="0" fontId="0" fillId="12" borderId="5" xfId="0" applyFill="1" applyBorder="1" applyAlignment="1">
      <alignment horizontal="center"/>
    </xf>
    <xf numFmtId="0" fontId="0" fillId="12" borderId="8" xfId="0" applyFill="1" applyBorder="1" applyAlignment="1">
      <alignment horizontal="center"/>
    </xf>
    <xf numFmtId="0" fontId="0" fillId="12" borderId="33" xfId="0" applyFill="1" applyBorder="1" applyAlignment="1">
      <alignment horizontal="center"/>
    </xf>
    <xf numFmtId="0" fontId="0" fillId="12" borderId="30" xfId="0" applyFill="1" applyBorder="1" applyAlignment="1">
      <alignment horizontal="center"/>
    </xf>
    <xf numFmtId="0" fontId="0" fillId="12" borderId="11" xfId="0" applyFill="1" applyBorder="1" applyAlignment="1">
      <alignment horizontal="center"/>
    </xf>
    <xf numFmtId="0" fontId="0" fillId="0" borderId="0" xfId="0"/>
    <xf numFmtId="0" fontId="0" fillId="6" borderId="28" xfId="0" applyFill="1" applyBorder="1" applyAlignment="1">
      <alignment horizontal="center"/>
    </xf>
    <xf numFmtId="0" fontId="0" fillId="6" borderId="25" xfId="0" applyFill="1" applyBorder="1" applyAlignment="1">
      <alignment horizontal="center"/>
    </xf>
    <xf numFmtId="0" fontId="0" fillId="6" borderId="41" xfId="0" applyFill="1" applyBorder="1" applyAlignment="1"/>
    <xf numFmtId="0" fontId="0" fillId="6" borderId="19" xfId="0" applyFill="1" applyBorder="1" applyAlignment="1"/>
    <xf numFmtId="0" fontId="0" fillId="6" borderId="20" xfId="0" applyFill="1" applyBorder="1" applyAlignment="1"/>
    <xf numFmtId="0" fontId="0" fillId="6" borderId="38" xfId="0" applyFill="1" applyBorder="1" applyAlignment="1"/>
    <xf numFmtId="0" fontId="0" fillId="6" borderId="67" xfId="0" applyFill="1" applyBorder="1" applyAlignment="1"/>
    <xf numFmtId="0" fontId="0" fillId="6" borderId="63" xfId="0" applyFill="1" applyBorder="1" applyAlignment="1"/>
    <xf numFmtId="0" fontId="0" fillId="6" borderId="68" xfId="0" applyFill="1" applyBorder="1" applyAlignment="1"/>
    <xf numFmtId="0" fontId="0" fillId="6" borderId="18" xfId="0" applyFill="1" applyBorder="1" applyAlignment="1"/>
    <xf numFmtId="0" fontId="0" fillId="6" borderId="18" xfId="0" applyFill="1" applyBorder="1" applyAlignment="1">
      <alignment horizontal="center"/>
    </xf>
    <xf numFmtId="0" fontId="0" fillId="0" borderId="0" xfId="0" applyBorder="1"/>
    <xf numFmtId="0" fontId="0" fillId="0" borderId="0" xfId="0"/>
    <xf numFmtId="0" fontId="0" fillId="0" borderId="9" xfId="0" applyBorder="1"/>
    <xf numFmtId="0" fontId="0" fillId="0" borderId="10" xfId="0" applyBorder="1"/>
    <xf numFmtId="0" fontId="0" fillId="0" borderId="0" xfId="0"/>
    <xf numFmtId="0" fontId="0" fillId="0" borderId="25" xfId="0" quotePrefix="1" applyBorder="1" applyAlignment="1">
      <alignment horizontal="center"/>
    </xf>
    <xf numFmtId="0" fontId="3" fillId="0" borderId="28" xfId="0" applyFont="1" applyBorder="1" applyAlignment="1">
      <alignment horizontal="center"/>
    </xf>
    <xf numFmtId="0" fontId="0" fillId="0" borderId="3" xfId="0" applyBorder="1"/>
    <xf numFmtId="0" fontId="0" fillId="0" borderId="28" xfId="0" applyFill="1" applyBorder="1"/>
    <xf numFmtId="0" fontId="5" fillId="6" borderId="6" xfId="0" applyFont="1" applyFill="1" applyBorder="1" applyAlignment="1">
      <alignment horizontal="center"/>
    </xf>
    <xf numFmtId="0" fontId="0" fillId="3" borderId="48" xfId="0" applyFill="1" applyBorder="1"/>
    <xf numFmtId="0" fontId="0" fillId="3" borderId="52" xfId="0" applyFill="1" applyBorder="1"/>
    <xf numFmtId="0" fontId="0" fillId="3" borderId="0" xfId="0" applyFill="1"/>
    <xf numFmtId="0" fontId="20" fillId="3" borderId="0" xfId="0" applyFont="1" applyFill="1"/>
    <xf numFmtId="0" fontId="21" fillId="0" borderId="0" xfId="0" applyFont="1"/>
    <xf numFmtId="0" fontId="4" fillId="0" borderId="3" xfId="0" applyFont="1" applyBorder="1" applyAlignment="1">
      <alignment horizontal="center"/>
    </xf>
    <xf numFmtId="0" fontId="22" fillId="0" borderId="5" xfId="0" applyFont="1" applyBorder="1" applyAlignment="1">
      <alignment horizontal="center"/>
    </xf>
    <xf numFmtId="0" fontId="4" fillId="0" borderId="6" xfId="0" applyFont="1" applyBorder="1" applyAlignment="1">
      <alignment horizontal="center"/>
    </xf>
    <xf numFmtId="0" fontId="22" fillId="0" borderId="8" xfId="0" applyFont="1" applyBorder="1" applyAlignment="1">
      <alignment horizontal="center"/>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6" fillId="10" borderId="26" xfId="0" applyFont="1" applyFill="1" applyBorder="1" applyAlignment="1">
      <alignment horizontal="center"/>
    </xf>
    <xf numFmtId="0" fontId="6" fillId="10" borderId="13" xfId="0" applyFont="1" applyFill="1" applyBorder="1" applyAlignment="1">
      <alignment horizontal="center"/>
    </xf>
    <xf numFmtId="0" fontId="6" fillId="10" borderId="14" xfId="0" applyFont="1" applyFill="1" applyBorder="1" applyAlignment="1">
      <alignment horizontal="center"/>
    </xf>
    <xf numFmtId="0" fontId="0" fillId="10" borderId="13" xfId="0" quotePrefix="1" applyFill="1" applyBorder="1" applyAlignment="1">
      <alignment horizontal="center"/>
    </xf>
    <xf numFmtId="0" fontId="0" fillId="10" borderId="13" xfId="0" applyFill="1" applyBorder="1" applyAlignment="1">
      <alignment horizontal="center"/>
    </xf>
    <xf numFmtId="0" fontId="0" fillId="10" borderId="14" xfId="0" applyFill="1" applyBorder="1" applyAlignment="1">
      <alignment horizontal="center"/>
    </xf>
    <xf numFmtId="14" fontId="0" fillId="10" borderId="13" xfId="0" applyNumberFormat="1" applyFill="1" applyBorder="1" applyAlignment="1">
      <alignment horizontal="center"/>
    </xf>
    <xf numFmtId="14" fontId="0" fillId="10" borderId="14" xfId="0" applyNumberFormat="1" applyFill="1" applyBorder="1" applyAlignment="1">
      <alignment horizontal="center"/>
    </xf>
    <xf numFmtId="0" fontId="0" fillId="10" borderId="4" xfId="0" quotePrefix="1" applyFill="1" applyBorder="1" applyAlignment="1">
      <alignment horizontal="center"/>
    </xf>
    <xf numFmtId="0" fontId="0" fillId="10" borderId="5" xfId="0" quotePrefix="1" applyFill="1" applyBorder="1" applyAlignment="1">
      <alignment horizontal="center"/>
    </xf>
    <xf numFmtId="14" fontId="0" fillId="10" borderId="10" xfId="0" quotePrefix="1" applyNumberFormat="1" applyFill="1" applyBorder="1" applyAlignment="1">
      <alignment horizontal="center"/>
    </xf>
    <xf numFmtId="14" fontId="0" fillId="10" borderId="11" xfId="0" quotePrefix="1" applyNumberFormat="1" applyFill="1" applyBorder="1" applyAlignment="1">
      <alignment horizontal="center"/>
    </xf>
    <xf numFmtId="0" fontId="0" fillId="11" borderId="62" xfId="0" applyFill="1" applyBorder="1" applyAlignment="1"/>
    <xf numFmtId="0" fontId="0" fillId="10" borderId="7" xfId="0" applyFill="1" applyBorder="1" applyAlignment="1"/>
    <xf numFmtId="0" fontId="0" fillId="10" borderId="7" xfId="0" applyFill="1" applyBorder="1" applyAlignment="1">
      <alignment wrapText="1"/>
    </xf>
    <xf numFmtId="0" fontId="0" fillId="10" borderId="74" xfId="0" applyFill="1" applyBorder="1" applyAlignment="1"/>
    <xf numFmtId="0" fontId="0" fillId="10" borderId="29" xfId="0" applyFill="1" applyBorder="1" applyAlignment="1"/>
    <xf numFmtId="0" fontId="0" fillId="10" borderId="39" xfId="0" applyFill="1" applyBorder="1" applyAlignment="1"/>
    <xf numFmtId="0" fontId="0" fillId="10" borderId="47" xfId="0" applyFill="1" applyBorder="1" applyAlignment="1"/>
    <xf numFmtId="0" fontId="0" fillId="10" borderId="37" xfId="0" applyFill="1" applyBorder="1" applyAlignment="1"/>
    <xf numFmtId="0" fontId="0" fillId="10" borderId="56" xfId="0" applyFill="1" applyBorder="1" applyAlignment="1"/>
    <xf numFmtId="0" fontId="0" fillId="10" borderId="16" xfId="0" applyFill="1" applyBorder="1" applyAlignment="1"/>
    <xf numFmtId="0" fontId="0" fillId="10" borderId="17" xfId="0" applyFill="1" applyBorder="1" applyAlignment="1"/>
    <xf numFmtId="0" fontId="0" fillId="10" borderId="18" xfId="0" applyFill="1" applyBorder="1" applyAlignment="1"/>
    <xf numFmtId="0" fontId="0" fillId="10" borderId="19" xfId="0" applyFill="1" applyBorder="1" applyAlignment="1"/>
    <xf numFmtId="0" fontId="0" fillId="10" borderId="20" xfId="0" applyFill="1" applyBorder="1" applyAlignment="1"/>
    <xf numFmtId="0" fontId="0" fillId="10" borderId="4" xfId="0" applyFill="1" applyBorder="1" applyAlignment="1">
      <alignment horizontal="center"/>
    </xf>
    <xf numFmtId="0" fontId="0" fillId="10" borderId="5" xfId="0" applyFill="1" applyBorder="1" applyAlignment="1">
      <alignment horizontal="center"/>
    </xf>
    <xf numFmtId="0" fontId="0" fillId="10" borderId="7" xfId="0" applyFill="1" applyBorder="1" applyAlignment="1">
      <alignment horizontal="center"/>
    </xf>
    <xf numFmtId="0" fontId="0" fillId="10" borderId="8" xfId="0"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0" fontId="0" fillId="10" borderId="7" xfId="0" quotePrefix="1" applyFill="1" applyBorder="1" applyAlignment="1">
      <alignment horizontal="center"/>
    </xf>
    <xf numFmtId="0" fontId="0" fillId="10" borderId="8" xfId="0" quotePrefix="1" applyFill="1" applyBorder="1" applyAlignment="1">
      <alignment horizontal="center"/>
    </xf>
    <xf numFmtId="0" fontId="0" fillId="10" borderId="18" xfId="0" applyFill="1" applyBorder="1" applyAlignment="1">
      <alignment wrapText="1"/>
    </xf>
    <xf numFmtId="0" fontId="0" fillId="10" borderId="19" xfId="0" applyFill="1" applyBorder="1" applyAlignment="1">
      <alignment wrapText="1"/>
    </xf>
    <xf numFmtId="0" fontId="0" fillId="10" borderId="54" xfId="0" applyFill="1" applyBorder="1" applyAlignment="1">
      <alignment wrapText="1"/>
    </xf>
    <xf numFmtId="0" fontId="0" fillId="10" borderId="10" xfId="0" applyFill="1" applyBorder="1" applyAlignment="1"/>
    <xf numFmtId="49" fontId="0" fillId="10" borderId="18" xfId="0" applyNumberFormat="1" applyFill="1" applyBorder="1" applyAlignment="1">
      <alignment wrapText="1"/>
    </xf>
    <xf numFmtId="49" fontId="0" fillId="10" borderId="19" xfId="0" applyNumberFormat="1" applyFill="1" applyBorder="1" applyAlignment="1">
      <alignment wrapText="1"/>
    </xf>
    <xf numFmtId="49" fontId="0" fillId="10" borderId="54" xfId="0" applyNumberFormat="1" applyFill="1" applyBorder="1" applyAlignment="1">
      <alignment wrapText="1"/>
    </xf>
    <xf numFmtId="0" fontId="9" fillId="11" borderId="12" xfId="0" applyFont="1" applyFill="1" applyBorder="1" applyAlignment="1">
      <alignment horizontal="center"/>
    </xf>
    <xf numFmtId="0" fontId="9" fillId="11" borderId="13" xfId="0" applyFont="1" applyFill="1" applyBorder="1" applyAlignment="1">
      <alignment horizontal="center"/>
    </xf>
    <xf numFmtId="0" fontId="9" fillId="11" borderId="14" xfId="0" applyFont="1" applyFill="1" applyBorder="1" applyAlignment="1">
      <alignment horizontal="center"/>
    </xf>
    <xf numFmtId="0" fontId="8" fillId="11" borderId="12" xfId="0" applyFont="1" applyFill="1" applyBorder="1" applyAlignment="1">
      <alignment horizontal="center"/>
    </xf>
    <xf numFmtId="0" fontId="8" fillId="11" borderId="13" xfId="0" applyFont="1" applyFill="1" applyBorder="1" applyAlignment="1">
      <alignment horizontal="center"/>
    </xf>
    <xf numFmtId="0" fontId="8" fillId="11" borderId="14" xfId="0" applyFont="1" applyFill="1" applyBorder="1" applyAlignment="1">
      <alignment horizontal="center"/>
    </xf>
    <xf numFmtId="0" fontId="7" fillId="0" borderId="0" xfId="0" applyFont="1" applyAlignment="1">
      <alignment horizontal="left"/>
    </xf>
    <xf numFmtId="0" fontId="0" fillId="0" borderId="0" xfId="0" applyBorder="1"/>
    <xf numFmtId="0" fontId="7" fillId="0" borderId="7"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top" wrapText="1"/>
    </xf>
    <xf numFmtId="0" fontId="7" fillId="0" borderId="6" xfId="0" applyFont="1" applyBorder="1" applyAlignment="1">
      <alignment horizontal="center" vertical="top"/>
    </xf>
    <xf numFmtId="0" fontId="7" fillId="0" borderId="32" xfId="0" applyFont="1" applyBorder="1" applyAlignment="1">
      <alignment horizontal="center"/>
    </xf>
    <xf numFmtId="0" fontId="7" fillId="0" borderId="33" xfId="0" applyFont="1" applyBorder="1" applyAlignment="1">
      <alignment horizontal="center"/>
    </xf>
    <xf numFmtId="0" fontId="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xf numFmtId="0" fontId="22" fillId="0" borderId="18" xfId="0" applyFont="1" applyBorder="1" applyAlignment="1">
      <alignment horizontal="center"/>
    </xf>
    <xf numFmtId="0" fontId="22" fillId="0" borderId="19" xfId="0" applyFont="1" applyBorder="1" applyAlignment="1">
      <alignment horizontal="center"/>
    </xf>
    <xf numFmtId="0" fontId="22" fillId="0" borderId="54" xfId="0" applyFont="1" applyBorder="1" applyAlignment="1">
      <alignment horizontal="center"/>
    </xf>
    <xf numFmtId="0" fontId="22" fillId="0" borderId="7" xfId="0" applyFont="1" applyBorder="1" applyAlignment="1">
      <alignment horizontal="center"/>
    </xf>
    <xf numFmtId="0" fontId="22" fillId="0" borderId="4" xfId="0" applyFont="1" applyBorder="1" applyAlignment="1">
      <alignment horizontal="center"/>
    </xf>
    <xf numFmtId="0" fontId="22" fillId="0" borderId="18" xfId="0" quotePrefix="1" applyFont="1" applyBorder="1" applyAlignment="1">
      <alignment horizontal="center"/>
    </xf>
    <xf numFmtId="0" fontId="22" fillId="0" borderId="19" xfId="0" quotePrefix="1" applyFont="1" applyBorder="1" applyAlignment="1">
      <alignment horizontal="center"/>
    </xf>
    <xf numFmtId="0" fontId="22" fillId="0" borderId="54" xfId="0" quotePrefix="1" applyFont="1" applyBorder="1" applyAlignment="1">
      <alignment horizontal="center"/>
    </xf>
    <xf numFmtId="0" fontId="22" fillId="0" borderId="0" xfId="0" applyFont="1" applyAlignment="1">
      <alignment vertical="top" wrapText="1"/>
    </xf>
    <xf numFmtId="0" fontId="22" fillId="0" borderId="0" xfId="0" applyFont="1" applyBorder="1" applyAlignment="1">
      <alignment vertical="top" wrapText="1"/>
    </xf>
    <xf numFmtId="0" fontId="22" fillId="0" borderId="7" xfId="0" quotePrefix="1"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7" xfId="0" applyFill="1" applyBorder="1" applyAlignment="1">
      <alignment horizontal="right" textRotation="90"/>
    </xf>
    <xf numFmtId="0" fontId="0" fillId="0" borderId="28" xfId="0" applyFill="1" applyBorder="1" applyAlignment="1">
      <alignment horizontal="right" textRotation="90"/>
    </xf>
    <xf numFmtId="0" fontId="0" fillId="6" borderId="0" xfId="0" quotePrefix="1" applyFill="1" applyBorder="1" applyAlignment="1"/>
    <xf numFmtId="0" fontId="0" fillId="0" borderId="44" xfId="0" applyFill="1" applyBorder="1" applyAlignment="1">
      <alignment horizontal="right" textRotation="90"/>
    </xf>
    <xf numFmtId="0" fontId="0" fillId="6" borderId="78" xfId="0" applyFont="1" applyFill="1" applyBorder="1" applyAlignment="1">
      <alignment horizontal="center" textRotation="90"/>
    </xf>
    <xf numFmtId="0" fontId="0" fillId="6" borderId="50" xfId="0" applyFont="1" applyFill="1" applyBorder="1" applyAlignment="1">
      <alignment horizontal="center" textRotation="90"/>
    </xf>
    <xf numFmtId="0" fontId="0" fillId="6" borderId="43" xfId="0" applyFont="1" applyFill="1" applyBorder="1" applyAlignment="1">
      <alignment horizontal="center" vertical="center" wrapText="1"/>
    </xf>
    <xf numFmtId="0" fontId="0" fillId="6" borderId="37"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0" fillId="6" borderId="7" xfId="0" applyFill="1" applyBorder="1" applyAlignment="1">
      <alignment horizontal="right" textRotation="90"/>
    </xf>
    <xf numFmtId="0" fontId="0" fillId="6" borderId="28" xfId="0" applyFill="1" applyBorder="1" applyAlignment="1">
      <alignment horizontal="right" textRotation="90"/>
    </xf>
    <xf numFmtId="0" fontId="0" fillId="6" borderId="44" xfId="0" applyFill="1" applyBorder="1" applyAlignment="1">
      <alignment horizontal="right" textRotation="90"/>
    </xf>
    <xf numFmtId="0" fontId="1" fillId="6" borderId="58" xfId="0" applyFont="1" applyFill="1" applyBorder="1" applyAlignment="1">
      <alignment horizontal="center" wrapText="1"/>
    </xf>
    <xf numFmtId="0" fontId="1" fillId="6" borderId="29" xfId="0" applyFont="1" applyFill="1" applyBorder="1" applyAlignment="1">
      <alignment horizontal="center" wrapText="1"/>
    </xf>
    <xf numFmtId="0" fontId="1" fillId="6" borderId="59" xfId="0" applyFont="1" applyFill="1" applyBorder="1" applyAlignment="1">
      <alignment horizontal="center" wrapText="1"/>
    </xf>
    <xf numFmtId="0" fontId="0" fillId="6" borderId="25" xfId="0" applyFill="1" applyBorder="1" applyAlignment="1">
      <alignment horizontal="center" textRotation="90" wrapText="1"/>
    </xf>
    <xf numFmtId="0" fontId="0" fillId="6" borderId="40" xfId="0" applyFill="1" applyBorder="1" applyAlignment="1">
      <alignment horizontal="center" textRotation="90"/>
    </xf>
    <xf numFmtId="0" fontId="0" fillId="6" borderId="28" xfId="0" applyFill="1" applyBorder="1" applyAlignment="1">
      <alignment horizontal="center" textRotation="90" wrapText="1"/>
    </xf>
    <xf numFmtId="0" fontId="0" fillId="6" borderId="44" xfId="0" applyFill="1" applyBorder="1" applyAlignment="1">
      <alignment horizontal="center" textRotation="90"/>
    </xf>
    <xf numFmtId="0" fontId="0" fillId="6" borderId="30" xfId="0" applyFill="1" applyBorder="1" applyAlignment="1">
      <alignment horizontal="center" textRotation="90" wrapText="1"/>
    </xf>
    <xf numFmtId="0" fontId="0" fillId="6" borderId="57" xfId="0" applyFill="1" applyBorder="1" applyAlignment="1">
      <alignment horizontal="center" textRotation="90"/>
    </xf>
    <xf numFmtId="0" fontId="1" fillId="6" borderId="0" xfId="0" applyFont="1" applyFill="1" applyAlignment="1">
      <alignment horizontal="left"/>
    </xf>
    <xf numFmtId="0" fontId="1" fillId="6" borderId="37" xfId="0" applyFont="1" applyFill="1" applyBorder="1" applyAlignment="1"/>
    <xf numFmtId="0" fontId="0" fillId="0" borderId="25" xfId="0" applyFill="1" applyBorder="1" applyAlignment="1">
      <alignment horizontal="right" textRotation="90"/>
    </xf>
    <xf numFmtId="0" fontId="0" fillId="0" borderId="40" xfId="0" applyFill="1" applyBorder="1" applyAlignment="1">
      <alignment horizontal="right" textRotation="90"/>
    </xf>
    <xf numFmtId="0" fontId="1" fillId="6" borderId="0" xfId="0" applyFont="1" applyFill="1" applyBorder="1" applyAlignment="1"/>
    <xf numFmtId="0" fontId="0" fillId="0" borderId="58" xfId="0" applyBorder="1" applyAlignment="1">
      <alignment horizontal="center"/>
    </xf>
    <xf numFmtId="0" fontId="0" fillId="0" borderId="59"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0" fillId="0" borderId="1" xfId="0" applyBorder="1" applyAlignment="1">
      <alignment horizontal="center" textRotation="90"/>
    </xf>
    <xf numFmtId="0" fontId="0" fillId="0" borderId="78" xfId="0" applyBorder="1" applyAlignment="1">
      <alignment horizontal="center" textRotation="90"/>
    </xf>
    <xf numFmtId="0" fontId="0" fillId="0" borderId="66" xfId="0" applyBorder="1" applyAlignment="1">
      <alignment horizontal="center" textRotation="90"/>
    </xf>
    <xf numFmtId="0" fontId="0" fillId="6" borderId="8" xfId="0" applyFill="1" applyBorder="1" applyAlignment="1">
      <alignment horizontal="right" textRotation="90"/>
    </xf>
    <xf numFmtId="0" fontId="0" fillId="6" borderId="30" xfId="0" applyFill="1" applyBorder="1" applyAlignment="1">
      <alignment horizontal="right" textRotation="90"/>
    </xf>
    <xf numFmtId="0" fontId="0" fillId="6" borderId="71" xfId="0" applyFill="1" applyBorder="1" applyAlignment="1">
      <alignment horizontal="center" textRotation="90" wrapText="1"/>
    </xf>
    <xf numFmtId="0" fontId="0" fillId="6" borderId="72" xfId="0" applyFill="1" applyBorder="1" applyAlignment="1">
      <alignment horizontal="center" textRotation="90" wrapText="1"/>
    </xf>
    <xf numFmtId="0" fontId="0" fillId="6" borderId="73" xfId="0" applyFill="1" applyBorder="1" applyAlignment="1">
      <alignment horizontal="center" textRotation="90" wrapText="1"/>
    </xf>
    <xf numFmtId="0" fontId="0" fillId="6" borderId="57" xfId="0" applyFill="1" applyBorder="1" applyAlignment="1">
      <alignment horizontal="right" textRotation="90"/>
    </xf>
    <xf numFmtId="0" fontId="0" fillId="0" borderId="7" xfId="0" quotePrefix="1" applyFill="1" applyBorder="1" applyAlignment="1">
      <alignment horizontal="right" textRotation="90"/>
    </xf>
    <xf numFmtId="0" fontId="0" fillId="6" borderId="7" xfId="0" quotePrefix="1" applyFill="1" applyBorder="1" applyAlignment="1">
      <alignment horizontal="right" textRotation="90"/>
    </xf>
    <xf numFmtId="0" fontId="0" fillId="6" borderId="29" xfId="0" quotePrefix="1" applyFill="1" applyBorder="1" applyAlignment="1"/>
    <xf numFmtId="0" fontId="0" fillId="0" borderId="10" xfId="0" applyFill="1" applyBorder="1" applyAlignment="1">
      <alignment horizontal="right" textRotation="90"/>
    </xf>
    <xf numFmtId="0" fontId="0" fillId="6" borderId="35" xfId="0" applyFill="1" applyBorder="1" applyAlignment="1">
      <alignment horizontal="center" textRotation="90"/>
    </xf>
    <xf numFmtId="0" fontId="0" fillId="6" borderId="34" xfId="0" applyFill="1" applyBorder="1" applyAlignment="1">
      <alignment horizontal="center" textRotation="90"/>
    </xf>
    <xf numFmtId="0" fontId="0" fillId="6" borderId="36" xfId="0" applyFill="1" applyBorder="1" applyAlignment="1">
      <alignment horizontal="center" textRotation="90"/>
    </xf>
    <xf numFmtId="0" fontId="0" fillId="6" borderId="10" xfId="0" applyFill="1" applyBorder="1" applyAlignment="1">
      <alignment horizontal="right" textRotation="90"/>
    </xf>
    <xf numFmtId="0" fontId="0" fillId="6" borderId="11" xfId="0" applyFill="1" applyBorder="1" applyAlignment="1">
      <alignment horizontal="right" textRotation="90"/>
    </xf>
    <xf numFmtId="0" fontId="0" fillId="0" borderId="6" xfId="0" applyFill="1" applyBorder="1" applyAlignment="1">
      <alignment horizontal="right" textRotation="90"/>
    </xf>
    <xf numFmtId="0" fontId="0" fillId="0" borderId="9" xfId="0" applyFill="1" applyBorder="1" applyAlignment="1">
      <alignment horizontal="right" textRotation="90"/>
    </xf>
    <xf numFmtId="0" fontId="0" fillId="0" borderId="21" xfId="0" applyFill="1" applyBorder="1" applyAlignment="1"/>
    <xf numFmtId="0" fontId="0" fillId="0" borderId="22" xfId="0" applyFill="1" applyBorder="1" applyAlignment="1"/>
    <xf numFmtId="0" fontId="0" fillId="0" borderId="23" xfId="0" applyFill="1" applyBorder="1" applyAlignment="1"/>
    <xf numFmtId="0" fontId="0" fillId="0" borderId="42" xfId="0" applyFill="1" applyBorder="1" applyAlignment="1"/>
    <xf numFmtId="0" fontId="0" fillId="0" borderId="42" xfId="0" applyBorder="1" applyAlignment="1"/>
    <xf numFmtId="0" fontId="0" fillId="0" borderId="22" xfId="0" applyBorder="1" applyAlignment="1"/>
    <xf numFmtId="0" fontId="0" fillId="0" borderId="23" xfId="0" applyBorder="1" applyAlignment="1"/>
    <xf numFmtId="0" fontId="0" fillId="0" borderId="15" xfId="0" applyFill="1" applyBorder="1" applyAlignment="1"/>
    <xf numFmtId="0" fontId="0" fillId="0" borderId="16" xfId="0" applyFill="1" applyBorder="1" applyAlignment="1"/>
    <xf numFmtId="0" fontId="0" fillId="0" borderId="17" xfId="0" applyFill="1" applyBorder="1" applyAlignment="1"/>
    <xf numFmtId="0" fontId="0" fillId="0" borderId="39" xfId="0" applyFill="1" applyBorder="1" applyAlignment="1"/>
    <xf numFmtId="0" fontId="0" fillId="0" borderId="39" xfId="0" applyBorder="1" applyAlignment="1"/>
    <xf numFmtId="0" fontId="0" fillId="0" borderId="16" xfId="0" applyBorder="1" applyAlignment="1"/>
    <xf numFmtId="0" fontId="0" fillId="0" borderId="17" xfId="0"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41" xfId="0" applyFill="1" applyBorder="1" applyAlignment="1"/>
    <xf numFmtId="0" fontId="0" fillId="0" borderId="41" xfId="0" applyBorder="1" applyAlignment="1"/>
    <xf numFmtId="0" fontId="0" fillId="0" borderId="19" xfId="0" applyBorder="1" applyAlignment="1"/>
    <xf numFmtId="0" fontId="0" fillId="0" borderId="20" xfId="0" applyBorder="1" applyAlignment="1"/>
    <xf numFmtId="0" fontId="0" fillId="0" borderId="7" xfId="0" applyFill="1" applyBorder="1" applyAlignment="1"/>
    <xf numFmtId="0" fontId="0" fillId="0" borderId="7" xfId="0" applyBorder="1" applyAlignment="1"/>
    <xf numFmtId="0" fontId="0" fillId="0" borderId="8" xfId="0" applyBorder="1" applyAlignment="1"/>
    <xf numFmtId="0" fontId="0" fillId="0" borderId="28" xfId="0" applyFill="1" applyBorder="1" applyAlignment="1"/>
    <xf numFmtId="0" fontId="0" fillId="0" borderId="10" xfId="0" applyFill="1" applyBorder="1" applyAlignment="1"/>
    <xf numFmtId="0" fontId="0" fillId="0" borderId="10" xfId="0" applyBorder="1" applyAlignment="1"/>
    <xf numFmtId="0" fontId="0" fillId="0" borderId="11" xfId="0" applyBorder="1" applyAlignment="1"/>
    <xf numFmtId="0" fontId="0" fillId="0" borderId="4" xfId="0" applyFill="1" applyBorder="1" applyAlignment="1"/>
    <xf numFmtId="0" fontId="0" fillId="0" borderId="4" xfId="0" applyBorder="1" applyAlignment="1"/>
    <xf numFmtId="0" fontId="0" fillId="0" borderId="5" xfId="0" applyBorder="1" applyAlignment="1"/>
    <xf numFmtId="0" fontId="0" fillId="0" borderId="54" xfId="0" applyFill="1" applyBorder="1" applyAlignment="1"/>
    <xf numFmtId="0" fontId="0" fillId="0" borderId="29" xfId="0" quotePrefix="1" applyFill="1" applyBorder="1" applyAlignment="1"/>
    <xf numFmtId="0" fontId="0" fillId="0" borderId="72" xfId="0" applyFill="1" applyBorder="1" applyAlignment="1"/>
    <xf numFmtId="0" fontId="0" fillId="0" borderId="73" xfId="0" applyFill="1" applyBorder="1" applyAlignment="1"/>
    <xf numFmtId="0" fontId="0" fillId="0" borderId="74" xfId="0" applyFill="1" applyBorder="1" applyAlignment="1"/>
    <xf numFmtId="0" fontId="0" fillId="0" borderId="29" xfId="0" applyFill="1" applyBorder="1" applyAlignment="1"/>
    <xf numFmtId="0" fontId="0" fillId="0" borderId="47" xfId="0" applyFill="1" applyBorder="1" applyAlignment="1"/>
    <xf numFmtId="0" fontId="0" fillId="0" borderId="0" xfId="0" quotePrefix="1" applyFill="1" applyBorder="1" applyAlignment="1"/>
    <xf numFmtId="0" fontId="1" fillId="0" borderId="0" xfId="0" applyFont="1" applyFill="1" applyBorder="1" applyAlignment="1"/>
    <xf numFmtId="0" fontId="0" fillId="0" borderId="58" xfId="0" applyBorder="1" applyAlignment="1"/>
    <xf numFmtId="0" fontId="0" fillId="0" borderId="29" xfId="0" applyBorder="1" applyAlignment="1"/>
    <xf numFmtId="0" fontId="0" fillId="0" borderId="59" xfId="0" applyBorder="1" applyAlignment="1"/>
    <xf numFmtId="0" fontId="0" fillId="0" borderId="7" xfId="0" applyBorder="1" applyAlignment="1">
      <alignment horizontal="right" textRotation="90"/>
    </xf>
    <xf numFmtId="0" fontId="0" fillId="0" borderId="10" xfId="0" applyBorder="1" applyAlignment="1">
      <alignment horizontal="right" textRotation="90"/>
    </xf>
    <xf numFmtId="0" fontId="0" fillId="0" borderId="7" xfId="0" quotePrefix="1" applyBorder="1" applyAlignment="1">
      <alignment horizontal="right" textRotation="90"/>
    </xf>
    <xf numFmtId="0" fontId="0" fillId="0" borderId="58" xfId="0" applyFill="1" applyBorder="1" applyAlignment="1">
      <alignment vertical="top"/>
    </xf>
    <xf numFmtId="0" fontId="0" fillId="0" borderId="29" xfId="0" applyFill="1" applyBorder="1" applyAlignment="1">
      <alignment vertical="top"/>
    </xf>
    <xf numFmtId="0" fontId="0" fillId="0" borderId="59" xfId="0" applyFill="1" applyBorder="1" applyAlignment="1">
      <alignment vertical="top"/>
    </xf>
    <xf numFmtId="0" fontId="0" fillId="0" borderId="24" xfId="0" applyBorder="1" applyAlignment="1">
      <alignment horizontal="right" textRotation="90"/>
    </xf>
    <xf numFmtId="0" fontId="0" fillId="0" borderId="42"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41"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12" xfId="0" applyBorder="1" applyAlignment="1"/>
    <xf numFmtId="0" fontId="0" fillId="0" borderId="13" xfId="0" applyBorder="1" applyAlignment="1"/>
    <xf numFmtId="0" fontId="0" fillId="0" borderId="14" xfId="0" applyBorder="1" applyAlignment="1"/>
    <xf numFmtId="0" fontId="1" fillId="0" borderId="0" xfId="0" applyFont="1" applyBorder="1" applyAlignment="1"/>
    <xf numFmtId="0" fontId="0" fillId="0" borderId="6" xfId="0" quotePrefix="1" applyFill="1" applyBorder="1" applyAlignment="1">
      <alignment horizontal="right" textRotation="90"/>
    </xf>
    <xf numFmtId="0" fontId="0" fillId="0" borderId="6" xfId="0" quotePrefix="1" applyBorder="1" applyAlignment="1">
      <alignment horizontal="right" textRotation="90"/>
    </xf>
    <xf numFmtId="0" fontId="0" fillId="0" borderId="9" xfId="0" applyBorder="1" applyAlignment="1">
      <alignment horizontal="right" textRotation="90"/>
    </xf>
    <xf numFmtId="0" fontId="0" fillId="0" borderId="24" xfId="0" applyFill="1" applyBorder="1" applyAlignment="1">
      <alignment horizontal="right" textRotation="90"/>
    </xf>
    <xf numFmtId="0" fontId="0" fillId="0" borderId="12"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1" fillId="0" borderId="58" xfId="0" applyFont="1" applyBorder="1" applyAlignment="1">
      <alignment horizontal="center" wrapText="1"/>
    </xf>
    <xf numFmtId="0" fontId="1" fillId="0" borderId="29" xfId="0" applyFont="1" applyBorder="1" applyAlignment="1">
      <alignment horizontal="center" wrapText="1"/>
    </xf>
    <xf numFmtId="0" fontId="1" fillId="0" borderId="59" xfId="0" applyFont="1" applyBorder="1" applyAlignment="1">
      <alignment horizontal="center" wrapText="1"/>
    </xf>
    <xf numFmtId="0" fontId="3" fillId="6" borderId="8" xfId="0" applyFont="1" applyFill="1" applyBorder="1" applyAlignment="1">
      <alignment horizontal="right" textRotation="90"/>
    </xf>
    <xf numFmtId="0" fontId="3" fillId="6" borderId="11" xfId="0" applyFont="1" applyFill="1" applyBorder="1" applyAlignment="1">
      <alignment horizontal="right" textRotation="90"/>
    </xf>
    <xf numFmtId="0" fontId="3" fillId="6" borderId="7" xfId="0" applyFont="1" applyFill="1" applyBorder="1" applyAlignment="1">
      <alignment horizontal="right" textRotation="90"/>
    </xf>
    <xf numFmtId="0" fontId="3" fillId="6" borderId="10" xfId="0" applyFont="1" applyFill="1" applyBorder="1" applyAlignment="1">
      <alignment horizontal="right" textRotation="90"/>
    </xf>
    <xf numFmtId="0" fontId="0" fillId="0" borderId="4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5" xfId="0" applyBorder="1" applyAlignment="1">
      <alignment horizontal="center" textRotation="90" wrapText="1"/>
    </xf>
    <xf numFmtId="0" fontId="0" fillId="0" borderId="36" xfId="0" applyBorder="1" applyAlignment="1">
      <alignment horizontal="center" textRotation="90"/>
    </xf>
    <xf numFmtId="0" fontId="0" fillId="0" borderId="28" xfId="0" applyBorder="1" applyAlignment="1">
      <alignment horizontal="center" textRotation="90" wrapText="1"/>
    </xf>
    <xf numFmtId="0" fontId="0" fillId="0" borderId="35" xfId="0" applyBorder="1" applyAlignment="1">
      <alignment horizontal="center" textRotation="90"/>
    </xf>
    <xf numFmtId="0" fontId="0" fillId="0" borderId="30" xfId="0" applyBorder="1" applyAlignment="1">
      <alignment horizontal="center" textRotation="90" wrapText="1"/>
    </xf>
    <xf numFmtId="0" fontId="0" fillId="0" borderId="34" xfId="0" applyBorder="1" applyAlignment="1">
      <alignment horizontal="center" textRotation="90"/>
    </xf>
    <xf numFmtId="0" fontId="0" fillId="6" borderId="24" xfId="0" applyFill="1" applyBorder="1" applyAlignment="1">
      <alignment horizontal="right" textRotation="90"/>
    </xf>
    <xf numFmtId="0" fontId="3" fillId="6" borderId="10" xfId="0" applyFont="1" applyFill="1" applyBorder="1" applyAlignment="1"/>
    <xf numFmtId="0" fontId="3" fillId="6" borderId="11" xfId="0" applyFont="1" applyFill="1" applyBorder="1" applyAlignment="1"/>
    <xf numFmtId="0" fontId="0" fillId="0" borderId="18" xfId="0" applyFill="1" applyBorder="1" applyAlignment="1">
      <alignment horizontal="right" textRotation="90"/>
    </xf>
    <xf numFmtId="0" fontId="0" fillId="0" borderId="21" xfId="0" applyFill="1" applyBorder="1" applyAlignment="1">
      <alignment horizontal="right" textRotation="90"/>
    </xf>
    <xf numFmtId="0" fontId="0" fillId="0" borderId="8" xfId="0" applyBorder="1" applyAlignment="1">
      <alignment horizontal="right" textRotation="90"/>
    </xf>
    <xf numFmtId="0" fontId="0" fillId="0" borderId="11" xfId="0" applyBorder="1" applyAlignment="1">
      <alignment horizontal="right" textRotation="90"/>
    </xf>
    <xf numFmtId="0" fontId="0" fillId="6" borderId="28" xfId="0" quotePrefix="1" applyFill="1" applyBorder="1" applyAlignment="1">
      <alignment horizontal="center" textRotation="90"/>
    </xf>
    <xf numFmtId="0" fontId="0" fillId="6" borderId="35" xfId="0" quotePrefix="1" applyFill="1" applyBorder="1" applyAlignment="1">
      <alignment horizontal="center" textRotation="90"/>
    </xf>
    <xf numFmtId="0" fontId="0" fillId="6" borderId="28" xfId="0" applyFill="1" applyBorder="1" applyAlignment="1">
      <alignment horizontal="center" textRotation="90"/>
    </xf>
    <xf numFmtId="0" fontId="0" fillId="6" borderId="30" xfId="0" applyFill="1" applyBorder="1" applyAlignment="1">
      <alignment horizontal="center" textRotation="90"/>
    </xf>
    <xf numFmtId="0" fontId="0" fillId="6" borderId="40" xfId="0" applyFill="1" applyBorder="1" applyAlignment="1">
      <alignment horizontal="center" textRotation="90" wrapText="1"/>
    </xf>
    <xf numFmtId="0" fontId="0" fillId="6" borderId="36" xfId="0" applyFill="1" applyBorder="1" applyAlignment="1">
      <alignment horizontal="center" textRotation="90" wrapText="1"/>
    </xf>
    <xf numFmtId="0" fontId="0" fillId="6" borderId="44" xfId="0" applyFill="1" applyBorder="1" applyAlignment="1">
      <alignment horizontal="center" textRotation="90" wrapText="1"/>
    </xf>
    <xf numFmtId="0" fontId="0" fillId="6" borderId="35" xfId="0" applyFill="1" applyBorder="1" applyAlignment="1">
      <alignment horizontal="center" textRotation="90" wrapText="1"/>
    </xf>
    <xf numFmtId="0" fontId="0" fillId="6" borderId="57" xfId="0" applyFill="1" applyBorder="1" applyAlignment="1">
      <alignment horizontal="center" textRotation="90" wrapText="1"/>
    </xf>
    <xf numFmtId="0" fontId="0" fillId="6" borderId="34" xfId="0" applyFill="1" applyBorder="1" applyAlignment="1">
      <alignment horizontal="center" textRotation="90" wrapText="1"/>
    </xf>
    <xf numFmtId="0" fontId="0" fillId="0" borderId="32" xfId="0" applyBorder="1" applyAlignment="1"/>
    <xf numFmtId="0" fontId="0" fillId="0" borderId="33" xfId="0" applyBorder="1" applyAlignment="1"/>
    <xf numFmtId="0" fontId="0" fillId="0" borderId="35" xfId="0" applyBorder="1" applyAlignment="1"/>
    <xf numFmtId="0" fontId="0" fillId="0" borderId="34" xfId="0" applyBorder="1" applyAlignment="1"/>
    <xf numFmtId="0" fontId="0" fillId="0" borderId="4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63" xfId="0" applyBorder="1" applyAlignment="1"/>
    <xf numFmtId="0" fontId="0" fillId="0" borderId="67" xfId="0" applyBorder="1" applyAlignment="1"/>
    <xf numFmtId="0" fontId="0" fillId="0" borderId="68" xfId="0" applyBorder="1" applyAlignment="1"/>
    <xf numFmtId="0" fontId="0" fillId="0" borderId="43" xfId="0" applyBorder="1" applyAlignment="1"/>
    <xf numFmtId="0" fontId="0" fillId="0" borderId="37" xfId="0" applyBorder="1" applyAlignment="1"/>
    <xf numFmtId="0" fontId="0" fillId="0" borderId="56" xfId="0" applyBorder="1" applyAlignment="1"/>
    <xf numFmtId="0" fontId="0" fillId="6" borderId="6" xfId="0" applyFill="1" applyBorder="1" applyAlignment="1">
      <alignment horizontal="right" textRotation="90"/>
    </xf>
    <xf numFmtId="0" fontId="0" fillId="6" borderId="9" xfId="0" applyFill="1" applyBorder="1" applyAlignment="1">
      <alignment horizontal="right" textRotation="90"/>
    </xf>
    <xf numFmtId="0" fontId="0" fillId="0" borderId="74" xfId="0" applyBorder="1" applyAlignment="1"/>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6" borderId="28" xfId="0" applyFill="1" applyBorder="1" applyAlignment="1">
      <alignment horizontal="center"/>
    </xf>
    <xf numFmtId="0" fontId="0" fillId="6" borderId="35" xfId="0" applyFill="1" applyBorder="1" applyAlignment="1">
      <alignment horizontal="center"/>
    </xf>
    <xf numFmtId="0" fontId="0" fillId="0" borderId="25" xfId="0" applyFill="1" applyBorder="1" applyAlignment="1">
      <alignment horizontal="center" textRotation="90" wrapText="1"/>
    </xf>
    <xf numFmtId="0" fontId="0" fillId="0" borderId="36" xfId="0" applyFill="1" applyBorder="1" applyAlignment="1">
      <alignment horizontal="center" textRotation="90"/>
    </xf>
    <xf numFmtId="0" fontId="0" fillId="0" borderId="28" xfId="0" applyFill="1" applyBorder="1" applyAlignment="1">
      <alignment horizontal="center" textRotation="90" wrapText="1"/>
    </xf>
    <xf numFmtId="0" fontId="0" fillId="0" borderId="35" xfId="0" applyFill="1" applyBorder="1" applyAlignment="1">
      <alignment horizontal="center" textRotation="90"/>
    </xf>
    <xf numFmtId="0" fontId="0" fillId="0" borderId="30" xfId="0" applyFill="1" applyBorder="1" applyAlignment="1">
      <alignment horizontal="center" textRotation="90" wrapText="1"/>
    </xf>
    <xf numFmtId="0" fontId="0" fillId="0" borderId="34" xfId="0" applyFill="1" applyBorder="1" applyAlignment="1">
      <alignment horizontal="center" textRotation="90"/>
    </xf>
    <xf numFmtId="0" fontId="0" fillId="0" borderId="4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6" borderId="58" xfId="0" applyFill="1" applyBorder="1" applyAlignment="1">
      <alignment horizontal="center" textRotation="90" wrapText="1"/>
    </xf>
    <xf numFmtId="0" fontId="0" fillId="6" borderId="43" xfId="0" applyFill="1" applyBorder="1" applyAlignment="1">
      <alignment horizontal="center" textRotation="90"/>
    </xf>
    <xf numFmtId="0" fontId="0" fillId="6" borderId="74" xfId="0" applyFill="1" applyBorder="1" applyAlignment="1">
      <alignment horizontal="center" textRotation="90" wrapText="1"/>
    </xf>
    <xf numFmtId="0" fontId="0" fillId="6" borderId="80" xfId="0" applyFill="1" applyBorder="1" applyAlignment="1">
      <alignment horizontal="center" textRotation="90"/>
    </xf>
    <xf numFmtId="0" fontId="0" fillId="0" borderId="54" xfId="0" quotePrefix="1" applyFill="1" applyBorder="1" applyAlignment="1">
      <alignment horizontal="right" textRotation="90"/>
    </xf>
    <xf numFmtId="0" fontId="0" fillId="0" borderId="8" xfId="0" applyFill="1" applyBorder="1" applyAlignment="1">
      <alignment horizontal="right" textRotation="90"/>
    </xf>
    <xf numFmtId="0" fontId="0" fillId="0" borderId="11" xfId="0" applyFill="1" applyBorder="1" applyAlignment="1">
      <alignment horizontal="right" textRotation="90"/>
    </xf>
    <xf numFmtId="0" fontId="0" fillId="6" borderId="25" xfId="0" applyFill="1" applyBorder="1" applyAlignment="1">
      <alignment horizontal="center"/>
    </xf>
    <xf numFmtId="0" fontId="0" fillId="6" borderId="36" xfId="0" applyFill="1" applyBorder="1" applyAlignment="1">
      <alignment horizontal="center"/>
    </xf>
    <xf numFmtId="0" fontId="0" fillId="0" borderId="50" xfId="0" applyBorder="1" applyAlignment="1">
      <alignment horizontal="center" textRotation="90"/>
    </xf>
    <xf numFmtId="0" fontId="1" fillId="0" borderId="58" xfId="0" applyFont="1" applyFill="1" applyBorder="1" applyAlignment="1">
      <alignment horizontal="center" wrapText="1"/>
    </xf>
    <xf numFmtId="0" fontId="1" fillId="0" borderId="29" xfId="0" applyFont="1" applyFill="1" applyBorder="1" applyAlignment="1">
      <alignment horizontal="center" wrapText="1"/>
    </xf>
    <xf numFmtId="0" fontId="1" fillId="0" borderId="59" xfId="0" applyFont="1" applyFill="1" applyBorder="1" applyAlignment="1">
      <alignment horizontal="center" wrapText="1"/>
    </xf>
    <xf numFmtId="0" fontId="0" fillId="6" borderId="41" xfId="0" applyFill="1" applyBorder="1" applyAlignment="1"/>
    <xf numFmtId="0" fontId="0" fillId="6" borderId="19" xfId="0" applyFill="1" applyBorder="1" applyAlignment="1"/>
    <xf numFmtId="0" fontId="0" fillId="6" borderId="20" xfId="0" applyFill="1" applyBorder="1" applyAlignment="1"/>
    <xf numFmtId="0" fontId="0" fillId="6" borderId="7" xfId="0" applyFill="1" applyBorder="1" applyAlignment="1"/>
    <xf numFmtId="0" fontId="0" fillId="6" borderId="8" xfId="0" applyFill="1" applyBorder="1" applyAlignment="1"/>
    <xf numFmtId="0" fontId="0" fillId="6" borderId="42" xfId="0" applyFill="1" applyBorder="1" applyAlignment="1"/>
    <xf numFmtId="0" fontId="0" fillId="6" borderId="22" xfId="0" applyFill="1" applyBorder="1" applyAlignment="1"/>
    <xf numFmtId="0" fontId="0" fillId="6" borderId="23" xfId="0" applyFill="1" applyBorder="1" applyAlignment="1"/>
    <xf numFmtId="0" fontId="0" fillId="6" borderId="10" xfId="0" applyFill="1" applyBorder="1" applyAlignment="1"/>
    <xf numFmtId="0" fontId="0" fillId="6" borderId="11" xfId="0" applyFill="1" applyBorder="1" applyAlignment="1"/>
    <xf numFmtId="0" fontId="0" fillId="6" borderId="4" xfId="0" applyFill="1" applyBorder="1" applyAlignment="1"/>
    <xf numFmtId="0" fontId="0" fillId="6" borderId="5" xfId="0" applyFill="1" applyBorder="1" applyAlignment="1"/>
    <xf numFmtId="0" fontId="0" fillId="6" borderId="39" xfId="0" applyFill="1" applyBorder="1" applyAlignment="1"/>
    <xf numFmtId="0" fontId="0" fillId="6" borderId="16" xfId="0" applyFill="1" applyBorder="1" applyAlignment="1"/>
    <xf numFmtId="0" fontId="0" fillId="6" borderId="17" xfId="0" applyFill="1" applyBorder="1" applyAlignment="1"/>
    <xf numFmtId="0" fontId="0" fillId="6" borderId="12" xfId="0" applyFill="1" applyBorder="1" applyAlignment="1">
      <alignment vertical="top"/>
    </xf>
    <xf numFmtId="0" fontId="0" fillId="6" borderId="13" xfId="0" applyFill="1" applyBorder="1" applyAlignment="1">
      <alignment vertical="top"/>
    </xf>
    <xf numFmtId="0" fontId="0" fillId="6" borderId="14" xfId="0" applyFill="1" applyBorder="1" applyAlignment="1">
      <alignment vertical="top"/>
    </xf>
    <xf numFmtId="0" fontId="0" fillId="6" borderId="12" xfId="0" applyFill="1" applyBorder="1" applyAlignment="1"/>
    <xf numFmtId="0" fontId="0" fillId="6" borderId="13" xfId="0" applyFill="1" applyBorder="1" applyAlignment="1"/>
    <xf numFmtId="0" fontId="0" fillId="6" borderId="14" xfId="0" applyFill="1" applyBorder="1" applyAlignment="1"/>
    <xf numFmtId="0" fontId="0" fillId="6" borderId="74" xfId="0" applyFill="1" applyBorder="1" applyAlignment="1"/>
    <xf numFmtId="0" fontId="0" fillId="6" borderId="29" xfId="0" applyFill="1" applyBorder="1" applyAlignment="1"/>
    <xf numFmtId="0" fontId="0" fillId="6" borderId="21" xfId="0" applyFill="1" applyBorder="1" applyAlignment="1"/>
    <xf numFmtId="0" fontId="0" fillId="6" borderId="38" xfId="0" applyFill="1" applyBorder="1" applyAlignment="1"/>
    <xf numFmtId="0" fontId="0" fillId="6" borderId="67" xfId="0" applyFill="1" applyBorder="1" applyAlignment="1"/>
    <xf numFmtId="0" fontId="0" fillId="6" borderId="63" xfId="0" applyFill="1" applyBorder="1" applyAlignment="1"/>
    <xf numFmtId="0" fontId="0" fillId="6" borderId="68" xfId="0" applyFill="1" applyBorder="1" applyAlignment="1"/>
    <xf numFmtId="0" fontId="0" fillId="6" borderId="18" xfId="0" applyFill="1" applyBorder="1" applyAlignment="1"/>
    <xf numFmtId="0" fontId="0" fillId="6" borderId="26" xfId="0" applyFill="1" applyBorder="1" applyAlignment="1"/>
    <xf numFmtId="0" fontId="0" fillId="6" borderId="15" xfId="0" applyFill="1" applyBorder="1" applyAlignment="1"/>
    <xf numFmtId="0" fontId="0" fillId="6" borderId="65" xfId="0" applyFill="1" applyBorder="1" applyAlignment="1"/>
    <xf numFmtId="0" fontId="0" fillId="6" borderId="69" xfId="0" applyFill="1" applyBorder="1" applyAlignment="1"/>
    <xf numFmtId="0" fontId="0" fillId="6" borderId="70" xfId="0" applyFill="1" applyBorder="1" applyAlignment="1"/>
    <xf numFmtId="0" fontId="0" fillId="0" borderId="0" xfId="0" applyBorder="1" applyAlignment="1"/>
    <xf numFmtId="0" fontId="0" fillId="0" borderId="0" xfId="0" applyBorder="1" applyAlignment="1">
      <alignment vertical="top"/>
    </xf>
    <xf numFmtId="0" fontId="0" fillId="0" borderId="54" xfId="0" applyBorder="1" applyAlignment="1"/>
    <xf numFmtId="0" fontId="0" fillId="0" borderId="3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8" xfId="0" applyBorder="1" applyAlignment="1">
      <alignment horizontal="right" textRotation="90"/>
    </xf>
    <xf numFmtId="0" fontId="0" fillId="0" borderId="30" xfId="0" applyBorder="1" applyAlignment="1">
      <alignment horizontal="right" textRotation="90"/>
    </xf>
    <xf numFmtId="0" fontId="0" fillId="6" borderId="25" xfId="0" applyFill="1" applyBorder="1" applyAlignment="1">
      <alignment horizontal="right" textRotation="90"/>
    </xf>
    <xf numFmtId="0" fontId="0" fillId="0" borderId="24" xfId="0" applyBorder="1" applyAlignment="1"/>
    <xf numFmtId="0" fontId="0" fillId="0" borderId="47" xfId="0" applyBorder="1" applyAlignment="1"/>
    <xf numFmtId="0" fontId="0" fillId="0" borderId="4" xfId="0" applyBorder="1" applyAlignment="1">
      <alignment horizontal="right" textRotation="90"/>
    </xf>
    <xf numFmtId="0" fontId="0" fillId="0" borderId="5" xfId="0" applyBorder="1" applyAlignment="1">
      <alignment horizontal="right" textRotation="90"/>
    </xf>
    <xf numFmtId="0" fontId="0" fillId="0" borderId="47" xfId="0" applyBorder="1" applyAlignment="1">
      <alignment horizontal="right" textRotation="90"/>
    </xf>
    <xf numFmtId="0" fontId="0" fillId="0" borderId="15" xfId="0" applyBorder="1" applyAlignment="1">
      <alignment horizontal="right" textRotation="90"/>
    </xf>
    <xf numFmtId="0" fontId="0" fillId="0" borderId="21" xfId="0" applyBorder="1" applyAlignment="1">
      <alignment horizontal="right" textRotation="90"/>
    </xf>
    <xf numFmtId="0" fontId="0" fillId="0" borderId="3" xfId="0" applyFill="1" applyBorder="1" applyAlignment="1">
      <alignment horizontal="right" textRotation="90"/>
    </xf>
    <xf numFmtId="0" fontId="0" fillId="6" borderId="4" xfId="0" applyFill="1" applyBorder="1" applyAlignment="1">
      <alignment horizontal="right" textRotation="90"/>
    </xf>
    <xf numFmtId="0" fontId="0" fillId="0" borderId="4" xfId="0" applyFill="1" applyBorder="1" applyAlignment="1">
      <alignment horizontal="right" textRotation="90"/>
    </xf>
    <xf numFmtId="0" fontId="0" fillId="6" borderId="6" xfId="0" quotePrefix="1" applyFill="1" applyBorder="1" applyAlignment="1">
      <alignment horizontal="right" textRotation="90"/>
    </xf>
    <xf numFmtId="0" fontId="1" fillId="6" borderId="0" xfId="0" applyFont="1" applyFill="1" applyBorder="1" applyAlignment="1">
      <alignment horizontal="center" wrapText="1"/>
    </xf>
    <xf numFmtId="0" fontId="0" fillId="6" borderId="0" xfId="0" applyFont="1" applyFill="1" applyBorder="1" applyAlignment="1">
      <alignment horizontal="center" vertical="center" wrapText="1"/>
    </xf>
    <xf numFmtId="0" fontId="0" fillId="6" borderId="0" xfId="0" applyFill="1" applyBorder="1" applyAlignment="1"/>
    <xf numFmtId="0" fontId="0" fillId="9" borderId="6" xfId="0" quotePrefix="1" applyFill="1" applyBorder="1" applyAlignment="1">
      <alignment horizontal="right" textRotation="90"/>
    </xf>
    <xf numFmtId="0" fontId="0" fillId="9" borderId="9" xfId="0" applyFill="1" applyBorder="1" applyAlignment="1">
      <alignment horizontal="right" textRotation="90"/>
    </xf>
    <xf numFmtId="0" fontId="0" fillId="9" borderId="7" xfId="0" quotePrefix="1" applyFill="1" applyBorder="1" applyAlignment="1">
      <alignment horizontal="right" textRotation="90"/>
    </xf>
    <xf numFmtId="0" fontId="0" fillId="9" borderId="10" xfId="0" applyFill="1" applyBorder="1" applyAlignment="1">
      <alignment horizontal="right" textRotation="90"/>
    </xf>
    <xf numFmtId="0" fontId="0" fillId="9" borderId="25" xfId="0" applyFill="1" applyBorder="1" applyAlignment="1">
      <alignment horizontal="right" textRotation="90"/>
    </xf>
    <xf numFmtId="0" fontId="0" fillId="9" borderId="28" xfId="0" applyFill="1" applyBorder="1" applyAlignment="1">
      <alignment horizontal="right" textRotation="90"/>
    </xf>
    <xf numFmtId="0" fontId="0" fillId="0" borderId="26" xfId="0" applyBorder="1" applyAlignment="1"/>
    <xf numFmtId="0" fontId="0" fillId="0" borderId="15" xfId="0" applyBorder="1" applyAlignment="1"/>
    <xf numFmtId="0" fontId="0" fillId="0" borderId="21" xfId="0" applyBorder="1" applyAlignment="1"/>
    <xf numFmtId="0" fontId="0" fillId="0" borderId="18" xfId="0" applyBorder="1" applyAlignment="1"/>
    <xf numFmtId="0" fontId="0" fillId="12" borderId="6" xfId="0" quotePrefix="1" applyFill="1" applyBorder="1" applyAlignment="1">
      <alignment horizontal="right" textRotation="90"/>
    </xf>
    <xf numFmtId="0" fontId="0" fillId="12" borderId="9" xfId="0" applyFill="1" applyBorder="1" applyAlignment="1">
      <alignment horizontal="right" textRotation="90"/>
    </xf>
    <xf numFmtId="0" fontId="0" fillId="12" borderId="7" xfId="0" quotePrefix="1" applyFill="1" applyBorder="1" applyAlignment="1">
      <alignment horizontal="right" textRotation="90"/>
    </xf>
    <xf numFmtId="0" fontId="0" fillId="12" borderId="10" xfId="0" applyFill="1" applyBorder="1" applyAlignment="1">
      <alignment horizontal="right" textRotation="90"/>
    </xf>
    <xf numFmtId="0" fontId="0" fillId="12" borderId="7" xfId="0" applyFill="1" applyBorder="1" applyAlignment="1">
      <alignment horizontal="right" textRotation="90"/>
    </xf>
    <xf numFmtId="0" fontId="0" fillId="6" borderId="0" xfId="0" applyFill="1" applyBorder="1" applyAlignment="1">
      <alignment vertical="top"/>
    </xf>
    <xf numFmtId="0" fontId="0" fillId="6" borderId="41" xfId="0" applyFont="1" applyFill="1" applyBorder="1" applyAlignment="1"/>
    <xf numFmtId="0" fontId="0" fillId="6" borderId="19" xfId="0" applyFont="1" applyFill="1" applyBorder="1" applyAlignment="1"/>
    <xf numFmtId="0" fontId="0" fillId="6" borderId="20" xfId="0" applyFont="1" applyFill="1" applyBorder="1" applyAlignment="1"/>
    <xf numFmtId="0" fontId="0" fillId="6" borderId="42" xfId="0" applyFont="1" applyFill="1" applyBorder="1" applyAlignment="1"/>
    <xf numFmtId="0" fontId="0" fillId="6" borderId="22" xfId="0" applyFont="1" applyFill="1" applyBorder="1" applyAlignment="1"/>
    <xf numFmtId="0" fontId="0" fillId="6" borderId="23" xfId="0" applyFont="1" applyFill="1" applyBorder="1" applyAlignment="1"/>
    <xf numFmtId="0" fontId="0" fillId="6" borderId="18" xfId="0" applyFont="1" applyFill="1" applyBorder="1" applyAlignment="1"/>
    <xf numFmtId="0" fontId="0" fillId="6" borderId="21" xfId="0" applyFont="1" applyFill="1" applyBorder="1" applyAlignment="1"/>
    <xf numFmtId="0" fontId="0" fillId="9" borderId="7" xfId="0" quotePrefix="1" applyFont="1" applyFill="1" applyBorder="1" applyAlignment="1">
      <alignment horizontal="right" textRotation="90"/>
    </xf>
    <xf numFmtId="0" fontId="0" fillId="9" borderId="55" xfId="0" applyFont="1" applyFill="1" applyBorder="1" applyAlignment="1">
      <alignment horizontal="right" textRotation="90"/>
    </xf>
    <xf numFmtId="0" fontId="0" fillId="6" borderId="8" xfId="0" applyFont="1" applyFill="1" applyBorder="1" applyAlignment="1">
      <alignment horizontal="right" textRotation="90"/>
    </xf>
    <xf numFmtId="0" fontId="0" fillId="6" borderId="30" xfId="0" applyFont="1" applyFill="1" applyBorder="1" applyAlignment="1">
      <alignment horizontal="right" textRotation="90"/>
    </xf>
    <xf numFmtId="0" fontId="0" fillId="6" borderId="7" xfId="0" quotePrefix="1" applyFont="1" applyFill="1" applyBorder="1" applyAlignment="1">
      <alignment horizontal="right" textRotation="90"/>
    </xf>
    <xf numFmtId="0" fontId="0" fillId="6" borderId="28" xfId="0" applyFont="1" applyFill="1" applyBorder="1" applyAlignment="1">
      <alignment horizontal="right" textRotation="90"/>
    </xf>
    <xf numFmtId="0" fontId="0" fillId="6" borderId="15" xfId="0" applyFont="1" applyFill="1" applyBorder="1" applyAlignment="1"/>
    <xf numFmtId="0" fontId="0" fillId="6" borderId="16" xfId="0" applyFont="1" applyFill="1" applyBorder="1" applyAlignment="1"/>
    <xf numFmtId="0" fontId="0" fillId="6" borderId="17" xfId="0" applyFont="1" applyFill="1" applyBorder="1" applyAlignment="1"/>
    <xf numFmtId="0" fontId="0" fillId="6" borderId="39" xfId="0" applyFont="1" applyFill="1" applyBorder="1" applyAlignment="1"/>
    <xf numFmtId="0" fontId="0" fillId="6" borderId="25" xfId="0" applyFont="1" applyFill="1" applyBorder="1" applyAlignment="1">
      <alignment horizontal="center" textRotation="90" wrapText="1"/>
    </xf>
    <xf numFmtId="0" fontId="0" fillId="6" borderId="36" xfId="0" applyFont="1" applyFill="1" applyBorder="1" applyAlignment="1">
      <alignment horizontal="center" textRotation="90"/>
    </xf>
    <xf numFmtId="0" fontId="0" fillId="6" borderId="28" xfId="0" applyFont="1" applyFill="1" applyBorder="1" applyAlignment="1">
      <alignment horizontal="center" textRotation="90" wrapText="1"/>
    </xf>
    <xf numFmtId="0" fontId="0" fillId="6" borderId="35" xfId="0" applyFont="1" applyFill="1" applyBorder="1" applyAlignment="1">
      <alignment horizontal="center" textRotation="90"/>
    </xf>
    <xf numFmtId="0" fontId="0" fillId="6" borderId="30" xfId="0" applyFont="1" applyFill="1" applyBorder="1" applyAlignment="1">
      <alignment horizontal="center" textRotation="90" wrapText="1"/>
    </xf>
    <xf numFmtId="0" fontId="0" fillId="6" borderId="34" xfId="0" applyFont="1" applyFill="1" applyBorder="1" applyAlignment="1">
      <alignment horizontal="center" textRotation="90"/>
    </xf>
    <xf numFmtId="0" fontId="0" fillId="6" borderId="74" xfId="0" applyFont="1" applyFill="1" applyBorder="1" applyAlignment="1"/>
    <xf numFmtId="0" fontId="0" fillId="6" borderId="29" xfId="0" applyFont="1" applyFill="1" applyBorder="1" applyAlignment="1"/>
    <xf numFmtId="0" fontId="0" fillId="6" borderId="12" xfId="0" applyFont="1" applyFill="1" applyBorder="1" applyAlignment="1">
      <alignment vertical="top"/>
    </xf>
    <xf numFmtId="0" fontId="0" fillId="6" borderId="13" xfId="0" applyFont="1" applyFill="1" applyBorder="1" applyAlignment="1">
      <alignment vertical="top"/>
    </xf>
    <xf numFmtId="0" fontId="0" fillId="6" borderId="14" xfId="0" applyFont="1" applyFill="1" applyBorder="1" applyAlignment="1">
      <alignment vertical="top"/>
    </xf>
    <xf numFmtId="0" fontId="0" fillId="6" borderId="58" xfId="0" applyFont="1" applyFill="1" applyBorder="1" applyAlignment="1"/>
    <xf numFmtId="0" fontId="0" fillId="6" borderId="59" xfId="0" applyFont="1" applyFill="1" applyBorder="1" applyAlignment="1"/>
    <xf numFmtId="0" fontId="0" fillId="9" borderId="6" xfId="0" quotePrefix="1" applyFont="1" applyFill="1" applyBorder="1" applyAlignment="1">
      <alignment horizontal="right" textRotation="90"/>
    </xf>
    <xf numFmtId="0" fontId="0" fillId="9" borderId="25" xfId="0" applyFont="1" applyFill="1" applyBorder="1" applyAlignment="1">
      <alignment horizontal="right" textRotation="90"/>
    </xf>
    <xf numFmtId="0" fontId="0" fillId="6" borderId="55" xfId="0" applyFont="1" applyFill="1" applyBorder="1" applyAlignment="1">
      <alignment horizontal="right" textRotation="90"/>
    </xf>
    <xf numFmtId="0" fontId="0" fillId="9" borderId="24" xfId="0" applyFill="1" applyBorder="1" applyAlignment="1">
      <alignment horizontal="right" textRotation="90"/>
    </xf>
    <xf numFmtId="0" fontId="0" fillId="9" borderId="6" xfId="0" applyFill="1" applyBorder="1" applyAlignment="1">
      <alignment horizontal="right" textRotation="90"/>
    </xf>
    <xf numFmtId="0" fontId="0" fillId="12" borderId="28" xfId="0" applyFill="1" applyBorder="1" applyAlignment="1">
      <alignment horizontal="right" textRotation="90"/>
    </xf>
    <xf numFmtId="0" fontId="0" fillId="12" borderId="25" xfId="0" applyFill="1" applyBorder="1" applyAlignment="1">
      <alignment horizontal="right" textRotation="90"/>
    </xf>
    <xf numFmtId="0" fontId="0" fillId="9" borderId="7" xfId="0" applyFill="1" applyBorder="1" applyAlignment="1">
      <alignment horizontal="right" textRotation="90"/>
    </xf>
    <xf numFmtId="0" fontId="4" fillId="6" borderId="39" xfId="0" applyFont="1" applyFill="1" applyBorder="1" applyAlignment="1"/>
    <xf numFmtId="0" fontId="4" fillId="6" borderId="16" xfId="0" applyFont="1" applyFill="1" applyBorder="1" applyAlignment="1"/>
    <xf numFmtId="0" fontId="4" fillId="6" borderId="17" xfId="0" applyFont="1" applyFill="1" applyBorder="1" applyAlignment="1"/>
    <xf numFmtId="0" fontId="4" fillId="6" borderId="41" xfId="0" applyFont="1" applyFill="1" applyBorder="1" applyAlignment="1"/>
    <xf numFmtId="0" fontId="4" fillId="6" borderId="19" xfId="0" applyFont="1" applyFill="1" applyBorder="1" applyAlignment="1"/>
    <xf numFmtId="0" fontId="4" fillId="6" borderId="20" xfId="0" applyFont="1" applyFill="1" applyBorder="1" applyAlignment="1"/>
    <xf numFmtId="0" fontId="0" fillId="12" borderId="6" xfId="0" applyFill="1" applyBorder="1" applyAlignment="1">
      <alignment horizontal="right" textRotation="90"/>
    </xf>
    <xf numFmtId="0" fontId="7" fillId="6" borderId="43"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0" fillId="12" borderId="54" xfId="0" quotePrefix="1" applyFill="1" applyBorder="1" applyAlignment="1">
      <alignment horizontal="right" textRotation="90"/>
    </xf>
    <xf numFmtId="0" fontId="0" fillId="12" borderId="24" xfId="0" applyFill="1" applyBorder="1" applyAlignment="1">
      <alignment horizontal="right" textRotation="90"/>
    </xf>
    <xf numFmtId="0" fontId="0" fillId="12" borderId="8" xfId="0" applyFill="1" applyBorder="1" applyAlignment="1">
      <alignment horizontal="right" textRotation="90"/>
    </xf>
    <xf numFmtId="0" fontId="0" fillId="12" borderId="11" xfId="0" applyFill="1" applyBorder="1" applyAlignment="1">
      <alignment horizontal="right" textRotation="90"/>
    </xf>
    <xf numFmtId="0" fontId="0" fillId="0" borderId="38" xfId="0" applyBorder="1"/>
    <xf numFmtId="0" fontId="0" fillId="0" borderId="67" xfId="0" applyBorder="1"/>
    <xf numFmtId="0" fontId="0" fillId="0" borderId="3" xfId="0" applyBorder="1"/>
    <xf numFmtId="0" fontId="0" fillId="0" borderId="4" xfId="0" applyBorder="1"/>
    <xf numFmtId="0" fontId="0" fillId="0" borderId="15" xfId="0" applyBorder="1"/>
    <xf numFmtId="0" fontId="0" fillId="0" borderId="39" xfId="0" applyBorder="1"/>
    <xf numFmtId="0" fontId="0" fillId="0" borderId="16" xfId="0" applyBorder="1"/>
    <xf numFmtId="0" fontId="0" fillId="0" borderId="17" xfId="0" applyBorder="1"/>
    <xf numFmtId="0" fontId="0" fillId="0" borderId="21" xfId="0" applyBorder="1"/>
    <xf numFmtId="0" fontId="0" fillId="0" borderId="22" xfId="0" applyBorder="1"/>
    <xf numFmtId="0" fontId="0" fillId="0" borderId="9" xfId="0" applyBorder="1"/>
    <xf numFmtId="0" fontId="0" fillId="0" borderId="10" xfId="0" applyBorder="1"/>
    <xf numFmtId="0" fontId="0" fillId="0" borderId="42" xfId="0" applyBorder="1"/>
    <xf numFmtId="0" fontId="0" fillId="0" borderId="23" xfId="0" applyBorder="1"/>
    <xf numFmtId="0" fontId="0" fillId="0" borderId="26" xfId="0" applyFill="1" applyBorder="1" applyAlignment="1"/>
    <xf numFmtId="0" fontId="0" fillId="0" borderId="13" xfId="0" applyFill="1" applyBorder="1" applyAlignment="1"/>
    <xf numFmtId="0" fontId="0" fillId="0" borderId="14" xfId="0" applyFill="1" applyBorder="1" applyAlignment="1"/>
    <xf numFmtId="0" fontId="0" fillId="6" borderId="7" xfId="0" applyFill="1" applyBorder="1" applyAlignment="1">
      <alignment horizontal="center" textRotation="90"/>
    </xf>
    <xf numFmtId="0" fontId="0" fillId="6" borderId="10" xfId="0" applyFill="1" applyBorder="1" applyAlignment="1">
      <alignment horizontal="center" textRotation="90"/>
    </xf>
    <xf numFmtId="0" fontId="0" fillId="6" borderId="8" xfId="0" applyFill="1" applyBorder="1" applyAlignment="1">
      <alignment horizontal="center" textRotation="90"/>
    </xf>
    <xf numFmtId="0" fontId="0" fillId="6" borderId="11" xfId="0" applyFill="1" applyBorder="1" applyAlignment="1">
      <alignment horizontal="center" textRotation="90"/>
    </xf>
    <xf numFmtId="0" fontId="0" fillId="6" borderId="7" xfId="0" quotePrefix="1" applyFill="1" applyBorder="1" applyAlignment="1">
      <alignment horizontal="center" textRotation="90"/>
    </xf>
    <xf numFmtId="0" fontId="0" fillId="6" borderId="22" xfId="0" applyFill="1" applyBorder="1"/>
    <xf numFmtId="0" fontId="0" fillId="6" borderId="9" xfId="0" applyFill="1" applyBorder="1" applyAlignment="1"/>
    <xf numFmtId="0" fontId="4" fillId="6" borderId="47" xfId="0" applyFont="1" applyFill="1" applyBorder="1" applyAlignment="1"/>
    <xf numFmtId="0" fontId="4" fillId="6" borderId="4" xfId="0" applyFont="1" applyFill="1" applyBorder="1" applyAlignment="1"/>
    <xf numFmtId="0" fontId="4" fillId="6" borderId="15" xfId="0" applyFont="1" applyFill="1" applyBorder="1" applyAlignment="1"/>
    <xf numFmtId="0" fontId="0" fillId="6" borderId="3" xfId="0" applyFill="1" applyBorder="1" applyAlignment="1"/>
    <xf numFmtId="0" fontId="0" fillId="6" borderId="3" xfId="0"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0" fontId="0" fillId="0" borderId="0" xfId="0" applyFill="1" applyBorder="1" applyAlignment="1"/>
    <xf numFmtId="0" fontId="0" fillId="0" borderId="0" xfId="0" applyFill="1" applyBorder="1" applyAlignment="1">
      <alignment vertical="top"/>
    </xf>
    <xf numFmtId="0" fontId="4" fillId="6" borderId="0" xfId="0" applyFont="1" applyFill="1" applyBorder="1" applyAlignment="1"/>
    <xf numFmtId="0" fontId="0" fillId="6" borderId="0" xfId="0" applyFill="1" applyBorder="1" applyAlignment="1">
      <alignment wrapText="1"/>
    </xf>
    <xf numFmtId="0" fontId="0" fillId="6" borderId="0" xfId="0" applyFill="1" applyBorder="1"/>
    <xf numFmtId="0" fontId="0" fillId="6" borderId="58" xfId="0" applyFill="1" applyBorder="1" applyAlignment="1"/>
    <xf numFmtId="0" fontId="0" fillId="6" borderId="59" xfId="0" applyFill="1" applyBorder="1" applyAlignment="1"/>
    <xf numFmtId="0" fontId="0" fillId="6" borderId="1" xfId="0" applyFill="1" applyBorder="1" applyAlignment="1">
      <alignment horizontal="left"/>
    </xf>
    <xf numFmtId="0" fontId="0" fillId="6" borderId="0" xfId="0" applyFill="1" applyBorder="1" applyAlignment="1">
      <alignment horizontal="left"/>
    </xf>
    <xf numFmtId="0" fontId="0" fillId="6" borderId="2" xfId="0" applyFill="1" applyBorder="1" applyAlignment="1">
      <alignment horizontal="left"/>
    </xf>
    <xf numFmtId="0" fontId="0" fillId="6" borderId="63" xfId="0" applyFill="1" applyBorder="1" applyAlignment="1">
      <alignment horizontal="left"/>
    </xf>
    <xf numFmtId="0" fontId="0" fillId="6" borderId="67" xfId="0" applyFill="1" applyBorder="1" applyAlignment="1">
      <alignment horizontal="left"/>
    </xf>
    <xf numFmtId="0" fontId="0" fillId="6" borderId="68" xfId="0" applyFill="1" applyBorder="1" applyAlignment="1">
      <alignment horizontal="left"/>
    </xf>
    <xf numFmtId="0" fontId="0" fillId="6" borderId="65" xfId="0" applyFill="1" applyBorder="1" applyAlignment="1">
      <alignment horizontal="left"/>
    </xf>
    <xf numFmtId="0" fontId="0" fillId="6" borderId="69" xfId="0" applyFill="1" applyBorder="1" applyAlignment="1">
      <alignment horizontal="left"/>
    </xf>
    <xf numFmtId="0" fontId="0" fillId="6" borderId="70" xfId="0" applyFill="1" applyBorder="1" applyAlignment="1">
      <alignment horizontal="left"/>
    </xf>
    <xf numFmtId="0" fontId="0" fillId="6" borderId="6" xfId="0" applyFill="1" applyBorder="1" applyAlignment="1"/>
    <xf numFmtId="0" fontId="4" fillId="6" borderId="41" xfId="0" applyFont="1" applyFill="1" applyBorder="1" applyAlignment="1">
      <alignment horizontal="center"/>
    </xf>
    <xf numFmtId="0" fontId="4" fillId="6" borderId="19" xfId="0" applyFont="1" applyFill="1" applyBorder="1" applyAlignment="1">
      <alignment horizontal="center"/>
    </xf>
    <xf numFmtId="0" fontId="4" fillId="6" borderId="20" xfId="0" applyFont="1"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6" borderId="41" xfId="0" applyFill="1" applyBorder="1" applyAlignment="1">
      <alignment horizontal="center"/>
    </xf>
    <xf numFmtId="0" fontId="0" fillId="6" borderId="72" xfId="0" applyFill="1" applyBorder="1" applyAlignment="1"/>
    <xf numFmtId="0" fontId="0" fillId="6" borderId="73" xfId="0" applyFill="1" applyBorder="1" applyAlignment="1"/>
    <xf numFmtId="0" fontId="0" fillId="6" borderId="71" xfId="0" applyFill="1" applyBorder="1" applyAlignment="1"/>
    <xf numFmtId="0" fontId="0" fillId="0" borderId="40" xfId="0" applyBorder="1" applyAlignment="1">
      <alignment horizontal="center" textRotation="90"/>
    </xf>
    <xf numFmtId="0" fontId="0" fillId="0" borderId="44" xfId="0" applyBorder="1" applyAlignment="1">
      <alignment horizontal="center" textRotation="90"/>
    </xf>
    <xf numFmtId="0" fontId="0" fillId="0" borderId="57" xfId="0" applyBorder="1" applyAlignment="1">
      <alignment horizontal="center" textRotation="90"/>
    </xf>
    <xf numFmtId="0" fontId="0" fillId="11" borderId="7" xfId="0" applyFill="1" applyBorder="1" applyAlignment="1">
      <alignment horizontal="right" textRotation="90"/>
    </xf>
    <xf numFmtId="0" fontId="0" fillId="11" borderId="10" xfId="0" applyFill="1" applyBorder="1" applyAlignment="1">
      <alignment horizontal="right" textRotation="90"/>
    </xf>
    <xf numFmtId="0" fontId="0" fillId="11" borderId="6" xfId="0" applyFill="1" applyBorder="1" applyAlignment="1">
      <alignment horizontal="right" textRotation="90"/>
    </xf>
    <xf numFmtId="0" fontId="0" fillId="11" borderId="9" xfId="0" applyFill="1" applyBorder="1" applyAlignment="1">
      <alignment horizontal="right" textRotation="90"/>
    </xf>
    <xf numFmtId="0" fontId="0" fillId="0" borderId="44" xfId="0" applyBorder="1" applyAlignment="1"/>
    <xf numFmtId="0" fontId="0" fillId="0" borderId="57" xfId="0" applyBorder="1" applyAlignment="1"/>
    <xf numFmtId="0" fontId="0" fillId="0" borderId="65" xfId="0" applyBorder="1" applyAlignment="1"/>
    <xf numFmtId="0" fontId="0" fillId="0" borderId="69" xfId="0" applyBorder="1" applyAlignment="1"/>
    <xf numFmtId="0" fontId="0" fillId="0" borderId="70" xfId="0" applyBorder="1" applyAlignment="1"/>
    <xf numFmtId="0" fontId="0" fillId="0" borderId="1" xfId="0" applyBorder="1" applyAlignment="1"/>
    <xf numFmtId="0" fontId="0" fillId="0" borderId="2" xfId="0" applyBorder="1" applyAlignment="1"/>
    <xf numFmtId="0" fontId="0" fillId="0" borderId="63"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37" xfId="0" applyBorder="1" applyAlignment="1">
      <alignment horizontal="center"/>
    </xf>
  </cellXfs>
  <cellStyles count="4">
    <cellStyle name="Dårlig 2" xfId="2" xr:uid="{00000000-0005-0000-0000-000000000000}"/>
    <cellStyle name="God" xfId="1" builtinId="26"/>
    <cellStyle name="Normal" xfId="0" builtinId="0"/>
    <cellStyle name="Nøytr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v5p20b01\prof\501564K01\02_Fag\Elektro\2%20Elektro%20Tunnel\2.3%20Tegninger\2.3.6%20Excel\Objektliste%20Ailegastunnelen%20rev.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3685K01\02_Fag\Elektro\2%20Elektro%20Tunnel\Vedlegg%20til%20kontrakt\Objektliste%20Tjernfjelltunne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TFM"/>
      <sheetName val="Info"/>
      <sheetName val="1 Brannskap"/>
      <sheetName val="3 Rød vekselblinker"/>
      <sheetName val="6 Stenging"/>
      <sheetName val="7 Analog"/>
      <sheetName val="10 Kommunikasjon"/>
      <sheetName val="11 Gassalarm"/>
      <sheetName val="12 Nett"/>
      <sheetName val="13 UPS"/>
      <sheetName val="14 Tavlerom"/>
      <sheetName val="16 Ventilator"/>
      <sheetName val="17 Ventilator gruppering"/>
      <sheetName val="18 Alarm"/>
      <sheetName val="19 Lyskurs"/>
      <sheetName val="20 Lysstyring"/>
      <sheetName val="22 Nødstyreskap"/>
      <sheetName val="24 Veibom"/>
      <sheetName val="26 Flervariabelt skilt"/>
      <sheetName val="31 Ventilasjon"/>
      <sheetName val="34 Vindretning"/>
      <sheetName val="43 Effektforbruk"/>
      <sheetName val="44 Nullstill tellere"/>
      <sheetName val="52 Skap status"/>
      <sheetName val="64 Skiltstyring"/>
      <sheetName val="72 Runteller"/>
      <sheetName val="73 Klimaanlegg"/>
      <sheetName val="77 Kamera"/>
      <sheetName val="86 Radioanlegg"/>
      <sheetName val="83 Radioanlegg"/>
    </sheetNames>
    <sheetDataSet>
      <sheetData sheetId="0">
        <row r="5">
          <cell r="B5" t="str">
            <v>+5AILT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TFM"/>
      <sheetName val="Info"/>
      <sheetName val="1 Brannskap"/>
      <sheetName val="3 Rød vekselblinker"/>
      <sheetName val="6 Stenging"/>
      <sheetName val="7 Analog"/>
      <sheetName val="10 Kommunikasjon"/>
      <sheetName val="11 Gassalarm"/>
      <sheetName val="12 Nett"/>
      <sheetName val="13 UPS"/>
      <sheetName val="14 Tavlerom"/>
      <sheetName val="16 Ventilator"/>
      <sheetName val="17 Ventilator gruppering"/>
      <sheetName val="18 Alarm"/>
      <sheetName val="19 Lyskurs"/>
      <sheetName val="97 Armaturgruppe dimmet"/>
      <sheetName val="98 Lysstyring dimmet"/>
      <sheetName val="22 Nødstyreskap"/>
      <sheetName val="26 Flervariabelt skilt"/>
      <sheetName val="31 Ventilasjon"/>
      <sheetName val="34 Vindretning"/>
      <sheetName val="43 Effektforbruk"/>
      <sheetName val="44 Nullstill tellere"/>
      <sheetName val="52 Skap status"/>
      <sheetName val="64 Skiltstyring"/>
      <sheetName val="72 Runteller"/>
      <sheetName val="73 Klimaanlegg"/>
      <sheetName val="76 Brannplan"/>
      <sheetName val="82 Brannplan overordnet"/>
      <sheetName val="86 Radioanlegg"/>
      <sheetName val="96 Tank"/>
      <sheetName val="20 Lysstyring"/>
    </sheetNames>
    <sheetDataSet>
      <sheetData sheetId="0">
        <row r="5">
          <cell r="B5" t="str">
            <v>5TJET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4 Statens vegvesen liggende widescreen engelsk">
  <a:themeElements>
    <a:clrScheme name="SVV">
      <a:dk1>
        <a:sysClr val="windowText" lastClr="000000"/>
      </a:dk1>
      <a:lt1>
        <a:sysClr val="window" lastClr="FFFFFF"/>
      </a:lt1>
      <a:dk2>
        <a:srgbClr val="ED9300"/>
      </a:dk2>
      <a:lt2>
        <a:srgbClr val="E1E1E1"/>
      </a:lt2>
      <a:accent1>
        <a:srgbClr val="ED9300"/>
      </a:accent1>
      <a:accent2>
        <a:srgbClr val="3F505A"/>
      </a:accent2>
      <a:accent3>
        <a:srgbClr val="DADADA"/>
      </a:accent3>
      <a:accent4>
        <a:srgbClr val="58B02C"/>
      </a:accent4>
      <a:accent5>
        <a:srgbClr val="75450B"/>
      </a:accent5>
      <a:accent6>
        <a:srgbClr val="1F282D"/>
      </a:accent6>
      <a:hlink>
        <a:srgbClr val="0000FF"/>
      </a:hlink>
      <a:folHlink>
        <a:srgbClr val="800080"/>
      </a:folHlink>
    </a:clrScheme>
    <a:fontScheme name="Custom 1">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4 Statens vegvesen liggende widescreen engelsk.potx" id="{EF4E3A97-7926-465E-BD9F-2B9A6DA10BE1}" vid="{C25DF3EE-0A0A-4CA0-A3DE-C78C47E191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G45"/>
  <sheetViews>
    <sheetView zoomScale="85" zoomScaleNormal="85" workbookViewId="0">
      <selection activeCell="AB24" sqref="AB24"/>
    </sheetView>
  </sheetViews>
  <sheetFormatPr baseColWidth="10" defaultColWidth="11.54296875" defaultRowHeight="13.8" x14ac:dyDescent="0.25"/>
  <cols>
    <col min="1" max="1" width="16.36328125" bestFit="1" customWidth="1"/>
    <col min="2" max="2" width="21.6328125" customWidth="1"/>
    <col min="3" max="3" width="7.6328125" customWidth="1"/>
    <col min="4" max="4" width="16.6328125" customWidth="1"/>
    <col min="5" max="5" width="18.453125" customWidth="1"/>
    <col min="6" max="6" width="10.1796875" customWidth="1"/>
    <col min="7" max="7" width="4.81640625" customWidth="1"/>
  </cols>
  <sheetData>
    <row r="1" spans="1:7" ht="18" thickBot="1" x14ac:dyDescent="0.35">
      <c r="A1" s="982" t="s">
        <v>205</v>
      </c>
      <c r="B1" s="983"/>
      <c r="C1" s="983"/>
      <c r="D1" s="983"/>
      <c r="E1" s="983"/>
      <c r="F1" s="984"/>
    </row>
    <row r="2" spans="1:7" ht="14.4" thickBot="1" x14ac:dyDescent="0.3"/>
    <row r="3" spans="1:7" ht="14.4" thickBot="1" x14ac:dyDescent="0.3">
      <c r="A3" s="624" t="s">
        <v>200</v>
      </c>
      <c r="B3" s="985" t="s">
        <v>769</v>
      </c>
      <c r="C3" s="986"/>
      <c r="D3" s="986"/>
      <c r="E3" s="986"/>
      <c r="F3" s="987"/>
    </row>
    <row r="4" spans="1:7" ht="14.4" thickBot="1" x14ac:dyDescent="0.3"/>
    <row r="5" spans="1:7" ht="14.4" thickBot="1" x14ac:dyDescent="0.3">
      <c r="A5" s="707" t="s">
        <v>270</v>
      </c>
      <c r="B5" s="988"/>
      <c r="C5" s="989"/>
      <c r="D5" s="989"/>
      <c r="E5" s="989"/>
      <c r="F5" s="990"/>
    </row>
    <row r="7" spans="1:7" ht="14.4" thickBot="1" x14ac:dyDescent="0.3"/>
    <row r="8" spans="1:7" ht="14.4" thickBot="1" x14ac:dyDescent="0.3">
      <c r="A8" s="707" t="s">
        <v>201</v>
      </c>
      <c r="B8" s="991">
        <v>44609</v>
      </c>
      <c r="C8" s="991"/>
      <c r="D8" s="991"/>
      <c r="E8" s="991"/>
      <c r="F8" s="992"/>
    </row>
    <row r="9" spans="1:7" ht="14.4" thickBot="1" x14ac:dyDescent="0.3"/>
    <row r="10" spans="1:7" x14ac:dyDescent="0.25">
      <c r="A10" s="625" t="s">
        <v>202</v>
      </c>
      <c r="B10" s="993">
        <v>1</v>
      </c>
      <c r="C10" s="993"/>
      <c r="D10" s="993"/>
      <c r="E10" s="993"/>
      <c r="F10" s="994"/>
    </row>
    <row r="11" spans="1:7" ht="14.4" thickBot="1" x14ac:dyDescent="0.3">
      <c r="A11" s="626" t="s">
        <v>203</v>
      </c>
      <c r="B11" s="995" t="s">
        <v>770</v>
      </c>
      <c r="C11" s="995"/>
      <c r="D11" s="995"/>
      <c r="E11" s="995"/>
      <c r="F11" s="996"/>
    </row>
    <row r="12" spans="1:7" ht="14.4" thickBot="1" x14ac:dyDescent="0.3">
      <c r="B12" s="614"/>
    </row>
    <row r="13" spans="1:7" x14ac:dyDescent="0.25">
      <c r="A13" s="1000" t="s">
        <v>209</v>
      </c>
      <c r="B13" s="1001"/>
      <c r="C13" s="697">
        <v>1</v>
      </c>
      <c r="D13" s="1006" t="s">
        <v>28</v>
      </c>
      <c r="E13" s="1006"/>
      <c r="F13" s="1007"/>
      <c r="G13" s="15"/>
    </row>
    <row r="14" spans="1:7" x14ac:dyDescent="0.25">
      <c r="A14" s="711"/>
      <c r="B14" s="708"/>
      <c r="C14" s="698">
        <v>0</v>
      </c>
      <c r="D14" s="1008" t="s">
        <v>81</v>
      </c>
      <c r="E14" s="1009"/>
      <c r="F14" s="1010"/>
      <c r="G14" s="15"/>
    </row>
    <row r="15" spans="1:7" ht="14.4" thickBot="1" x14ac:dyDescent="0.3">
      <c r="A15" s="628"/>
      <c r="B15" s="709"/>
      <c r="C15" s="710" t="s">
        <v>8</v>
      </c>
      <c r="D15" s="1004" t="s">
        <v>29</v>
      </c>
      <c r="E15" s="1004"/>
      <c r="F15" s="1005"/>
      <c r="G15" s="15"/>
    </row>
    <row r="16" spans="1:7" ht="14.4" thickBot="1" x14ac:dyDescent="0.3"/>
    <row r="17" spans="1:7" x14ac:dyDescent="0.25">
      <c r="A17" s="625" t="s">
        <v>204</v>
      </c>
      <c r="B17" s="1011" t="s">
        <v>771</v>
      </c>
      <c r="C17" s="1011"/>
      <c r="D17" s="1011"/>
      <c r="E17" s="1011"/>
      <c r="F17" s="1012"/>
    </row>
    <row r="18" spans="1:7" x14ac:dyDescent="0.25">
      <c r="A18" s="630" t="s">
        <v>206</v>
      </c>
      <c r="B18" s="1013"/>
      <c r="C18" s="1013"/>
      <c r="D18" s="1013"/>
      <c r="E18" s="1013"/>
      <c r="F18" s="1014"/>
    </row>
    <row r="19" spans="1:7" ht="14.4" thickBot="1" x14ac:dyDescent="0.3">
      <c r="A19" s="626" t="s">
        <v>293</v>
      </c>
      <c r="B19" s="1015"/>
      <c r="C19" s="1015"/>
      <c r="D19" s="1015"/>
      <c r="E19" s="1015"/>
      <c r="F19" s="1016"/>
    </row>
    <row r="20" spans="1:7" ht="14.4" thickBot="1" x14ac:dyDescent="0.3"/>
    <row r="21" spans="1:7" x14ac:dyDescent="0.25">
      <c r="A21" s="625" t="s">
        <v>271</v>
      </c>
      <c r="B21" s="1011"/>
      <c r="C21" s="1011"/>
      <c r="D21" s="1011"/>
      <c r="E21" s="1011"/>
      <c r="F21" s="1012"/>
    </row>
    <row r="22" spans="1:7" x14ac:dyDescent="0.25">
      <c r="A22" s="630" t="s">
        <v>206</v>
      </c>
      <c r="B22" s="1017"/>
      <c r="C22" s="1017"/>
      <c r="D22" s="1017"/>
      <c r="E22" s="1017"/>
      <c r="F22" s="1018"/>
    </row>
    <row r="23" spans="1:7" ht="14.4" thickBot="1" x14ac:dyDescent="0.3">
      <c r="A23" s="626" t="s">
        <v>293</v>
      </c>
      <c r="B23" s="1015"/>
      <c r="C23" s="1015"/>
      <c r="D23" s="1015"/>
      <c r="E23" s="1015"/>
      <c r="F23" s="1016"/>
    </row>
    <row r="24" spans="1:7" ht="14.4" thickBot="1" x14ac:dyDescent="0.3"/>
    <row r="25" spans="1:7" x14ac:dyDescent="0.25">
      <c r="A25" s="1002" t="s">
        <v>248</v>
      </c>
      <c r="B25" s="1003"/>
      <c r="C25" s="706"/>
      <c r="D25" s="656" t="s">
        <v>245</v>
      </c>
      <c r="E25" s="631"/>
      <c r="F25" s="632"/>
    </row>
    <row r="26" spans="1:7" x14ac:dyDescent="0.25">
      <c r="A26" s="627"/>
      <c r="B26" s="712"/>
      <c r="C26" s="655" t="s">
        <v>244</v>
      </c>
      <c r="D26" s="622" t="s">
        <v>246</v>
      </c>
      <c r="E26" s="623"/>
      <c r="F26" s="633"/>
    </row>
    <row r="27" spans="1:7" ht="14.4" thickBot="1" x14ac:dyDescent="0.3">
      <c r="A27" s="628"/>
      <c r="B27" s="629"/>
      <c r="C27" s="657" t="s">
        <v>244</v>
      </c>
      <c r="D27" s="658" t="s">
        <v>247</v>
      </c>
      <c r="E27" s="629"/>
      <c r="F27" s="634"/>
    </row>
    <row r="28" spans="1:7" s="621" customFormat="1" ht="14.4" thickBot="1" x14ac:dyDescent="0.3"/>
    <row r="29" spans="1:7" ht="18" thickBot="1" x14ac:dyDescent="0.35">
      <c r="A29" s="982" t="s">
        <v>207</v>
      </c>
      <c r="B29" s="983"/>
      <c r="C29" s="983"/>
      <c r="D29" s="983"/>
      <c r="E29" s="983"/>
      <c r="F29" s="983"/>
      <c r="G29" s="984"/>
    </row>
    <row r="30" spans="1:7" ht="14.4" thickBot="1" x14ac:dyDescent="0.3">
      <c r="A30" s="651" t="s">
        <v>249</v>
      </c>
      <c r="B30" s="997" t="s">
        <v>251</v>
      </c>
      <c r="C30" s="997"/>
      <c r="D30" s="997"/>
      <c r="E30" s="652" t="s">
        <v>292</v>
      </c>
      <c r="F30" s="653" t="s">
        <v>250</v>
      </c>
      <c r="G30" s="654" t="s">
        <v>252</v>
      </c>
    </row>
    <row r="31" spans="1:7" x14ac:dyDescent="0.25">
      <c r="A31" s="635">
        <v>0</v>
      </c>
      <c r="B31" s="998" t="s">
        <v>746</v>
      </c>
      <c r="C31" s="998"/>
      <c r="D31" s="998"/>
      <c r="E31" s="636"/>
      <c r="F31" s="637">
        <v>44609</v>
      </c>
      <c r="G31" s="638"/>
    </row>
    <row r="32" spans="1:7" ht="14.25" customHeight="1" x14ac:dyDescent="0.25">
      <c r="A32" s="639"/>
      <c r="B32" s="999"/>
      <c r="C32" s="999"/>
      <c r="D32" s="999"/>
      <c r="E32" s="640"/>
      <c r="F32" s="641"/>
      <c r="G32" s="638"/>
    </row>
    <row r="33" spans="1:7" x14ac:dyDescent="0.25">
      <c r="A33" s="639"/>
      <c r="B33" s="998"/>
      <c r="C33" s="998"/>
      <c r="D33" s="998"/>
      <c r="E33" s="640"/>
      <c r="F33" s="641"/>
      <c r="G33" s="638"/>
    </row>
    <row r="34" spans="1:7" x14ac:dyDescent="0.25">
      <c r="A34" s="639"/>
      <c r="B34" s="998"/>
      <c r="C34" s="998"/>
      <c r="D34" s="998"/>
      <c r="E34" s="640"/>
      <c r="F34" s="641"/>
      <c r="G34" s="638"/>
    </row>
    <row r="35" spans="1:7" ht="30.6" customHeight="1" x14ac:dyDescent="0.25">
      <c r="A35" s="639"/>
      <c r="B35" s="1019"/>
      <c r="C35" s="1020"/>
      <c r="D35" s="1021"/>
      <c r="E35" s="642"/>
      <c r="F35" s="641"/>
      <c r="G35" s="638"/>
    </row>
    <row r="36" spans="1:7" ht="30" customHeight="1" x14ac:dyDescent="0.25">
      <c r="A36" s="639"/>
      <c r="B36" s="1023"/>
      <c r="C36" s="1024"/>
      <c r="D36" s="1025"/>
      <c r="E36" s="640"/>
      <c r="F36" s="641"/>
      <c r="G36" s="638"/>
    </row>
    <row r="37" spans="1:7" s="107" customFormat="1" ht="15" customHeight="1" x14ac:dyDescent="0.25">
      <c r="A37" s="643"/>
      <c r="B37" s="1019"/>
      <c r="C37" s="1020"/>
      <c r="D37" s="1021"/>
      <c r="E37" s="644"/>
      <c r="F37" s="645"/>
      <c r="G37" s="646"/>
    </row>
    <row r="38" spans="1:7" s="107" customFormat="1" ht="15" customHeight="1" x14ac:dyDescent="0.25">
      <c r="A38" s="643"/>
      <c r="B38" s="1019"/>
      <c r="C38" s="1020"/>
      <c r="D38" s="1021"/>
      <c r="E38" s="644"/>
      <c r="F38" s="645"/>
      <c r="G38" s="646"/>
    </row>
    <row r="39" spans="1:7" s="107" customFormat="1" ht="15" customHeight="1" x14ac:dyDescent="0.25">
      <c r="A39" s="643"/>
      <c r="B39" s="1019"/>
      <c r="C39" s="1020"/>
      <c r="D39" s="1021"/>
      <c r="E39" s="644"/>
      <c r="F39" s="645"/>
      <c r="G39" s="646"/>
    </row>
    <row r="40" spans="1:7" ht="15" customHeight="1" thickBot="1" x14ac:dyDescent="0.3">
      <c r="A40" s="647"/>
      <c r="B40" s="1022"/>
      <c r="C40" s="1022"/>
      <c r="D40" s="1022"/>
      <c r="E40" s="648"/>
      <c r="F40" s="649"/>
      <c r="G40" s="650"/>
    </row>
    <row r="41" spans="1:7" ht="15" customHeight="1" x14ac:dyDescent="0.25"/>
    <row r="42" spans="1:7" ht="15" customHeight="1" x14ac:dyDescent="0.25"/>
    <row r="43" spans="1:7" ht="15" customHeight="1" x14ac:dyDescent="0.25"/>
    <row r="44" spans="1:7" ht="15" customHeight="1" x14ac:dyDescent="0.25"/>
    <row r="45" spans="1:7" ht="15" customHeight="1" x14ac:dyDescent="0.25"/>
  </sheetData>
  <mergeCells count="29">
    <mergeCell ref="B33:D33"/>
    <mergeCell ref="B34:D34"/>
    <mergeCell ref="B39:D39"/>
    <mergeCell ref="B40:D40"/>
    <mergeCell ref="B35:D35"/>
    <mergeCell ref="B36:D36"/>
    <mergeCell ref="B37:D37"/>
    <mergeCell ref="B38:D38"/>
    <mergeCell ref="B30:D30"/>
    <mergeCell ref="B31:D31"/>
    <mergeCell ref="B32:D32"/>
    <mergeCell ref="A13:B13"/>
    <mergeCell ref="A25:B25"/>
    <mergeCell ref="D15:F15"/>
    <mergeCell ref="D13:F13"/>
    <mergeCell ref="D14:F14"/>
    <mergeCell ref="B17:F17"/>
    <mergeCell ref="B18:F18"/>
    <mergeCell ref="B19:F19"/>
    <mergeCell ref="B21:F21"/>
    <mergeCell ref="B22:F22"/>
    <mergeCell ref="B23:F23"/>
    <mergeCell ref="A1:F1"/>
    <mergeCell ref="A29:G29"/>
    <mergeCell ref="B3:F3"/>
    <mergeCell ref="B5:F5"/>
    <mergeCell ref="B8:F8"/>
    <mergeCell ref="B10:F10"/>
    <mergeCell ref="B11:F11"/>
  </mergeCells>
  <pageMargins left="0.25" right="0.25" top="0.75" bottom="0.75" header="0.3" footer="0.3"/>
  <pageSetup paperSize="9" scale="81" orientation="landscape"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E47"/>
  <sheetViews>
    <sheetView showGridLines="0" topLeftCell="A13" zoomScale="85" zoomScaleNormal="85" zoomScaleSheetLayoutView="85" workbookViewId="0">
      <selection activeCell="S30" sqref="S30:T35"/>
    </sheetView>
  </sheetViews>
  <sheetFormatPr baseColWidth="10" defaultColWidth="9" defaultRowHeight="13.8" x14ac:dyDescent="0.25"/>
  <cols>
    <col min="1" max="1" width="2.81640625" style="384" customWidth="1"/>
    <col min="2" max="2" width="33" style="384" hidden="1" customWidth="1"/>
    <col min="3" max="3" width="8.1796875" style="384" customWidth="1"/>
    <col min="4" max="4" width="14.36328125" style="384" customWidth="1"/>
    <col min="5" max="5" width="10.36328125" style="384" customWidth="1"/>
    <col min="6" max="6" width="8.1796875" style="384" customWidth="1"/>
    <col min="7" max="12" width="3.08984375" style="384" bestFit="1" customWidth="1"/>
    <col min="13" max="22" width="2.90625" style="384" bestFit="1" customWidth="1"/>
    <col min="23" max="23" width="2.81640625" style="384" customWidth="1"/>
    <col min="24" max="24" width="4.90625" style="384" bestFit="1" customWidth="1"/>
    <col min="25" max="25" width="6.36328125" style="384" bestFit="1" customWidth="1"/>
    <col min="26" max="26" width="4.90625" style="384" bestFit="1" customWidth="1"/>
    <col min="27" max="16384" width="9" style="384"/>
  </cols>
  <sheetData>
    <row r="1" spans="2:29" s="12" customFormat="1" ht="17.399999999999999" x14ac:dyDescent="0.3">
      <c r="C1" s="1171" t="s">
        <v>87</v>
      </c>
      <c r="D1" s="1171"/>
      <c r="E1" s="1171"/>
      <c r="F1" s="1171"/>
    </row>
    <row r="2" spans="2:29" s="31" customFormat="1" ht="14.4" thickBot="1" x14ac:dyDescent="0.3">
      <c r="G2" s="526"/>
      <c r="H2" s="526"/>
      <c r="I2" s="526"/>
      <c r="J2" s="526"/>
      <c r="K2" s="526"/>
      <c r="L2" s="526"/>
      <c r="M2" s="526"/>
      <c r="N2" s="526"/>
      <c r="O2" s="526"/>
      <c r="P2" s="526"/>
      <c r="Q2" s="526"/>
      <c r="R2" s="526"/>
      <c r="S2" s="526"/>
      <c r="T2" s="526"/>
      <c r="U2" s="526"/>
      <c r="V2" s="526"/>
    </row>
    <row r="3" spans="2:29" ht="18" thickBot="1" x14ac:dyDescent="0.35">
      <c r="C3" s="1171" t="s">
        <v>95</v>
      </c>
      <c r="D3" s="1171"/>
      <c r="E3" s="1171"/>
      <c r="F3" s="1171"/>
      <c r="X3" s="1179" t="s">
        <v>272</v>
      </c>
      <c r="Y3" s="1180"/>
      <c r="Z3" s="1181"/>
      <c r="AA3" s="1088" t="s">
        <v>453</v>
      </c>
      <c r="AB3" s="1089"/>
      <c r="AC3" s="713"/>
    </row>
    <row r="4" spans="2:29" ht="14.4" thickBot="1" x14ac:dyDescent="0.3">
      <c r="C4" s="108"/>
      <c r="D4" s="385"/>
      <c r="E4" s="110"/>
      <c r="F4" s="45" t="s">
        <v>219</v>
      </c>
      <c r="G4" s="42">
        <v>15</v>
      </c>
      <c r="H4" s="40">
        <v>14</v>
      </c>
      <c r="I4" s="40">
        <v>13</v>
      </c>
      <c r="J4" s="40">
        <v>12</v>
      </c>
      <c r="K4" s="40">
        <v>11</v>
      </c>
      <c r="L4" s="40">
        <v>10</v>
      </c>
      <c r="M4" s="40">
        <v>9</v>
      </c>
      <c r="N4" s="40">
        <v>8</v>
      </c>
      <c r="O4" s="40">
        <v>7</v>
      </c>
      <c r="P4" s="40">
        <v>6</v>
      </c>
      <c r="Q4" s="40">
        <v>5</v>
      </c>
      <c r="R4" s="40">
        <v>4</v>
      </c>
      <c r="S4" s="40">
        <v>3</v>
      </c>
      <c r="T4" s="40">
        <v>2</v>
      </c>
      <c r="U4" s="40">
        <v>1</v>
      </c>
      <c r="V4" s="41">
        <v>0</v>
      </c>
      <c r="X4" s="1186" t="s">
        <v>273</v>
      </c>
      <c r="Y4" s="1187"/>
      <c r="Z4" s="1188"/>
      <c r="AA4" s="1090"/>
      <c r="AB4" s="1091"/>
      <c r="AC4" s="714"/>
    </row>
    <row r="5" spans="2:29" ht="223.5" customHeight="1" thickBot="1" x14ac:dyDescent="0.3">
      <c r="C5" s="58"/>
      <c r="D5" s="55"/>
      <c r="E5" s="59"/>
      <c r="F5" s="50" t="s">
        <v>218</v>
      </c>
      <c r="G5" s="1173"/>
      <c r="H5" s="1157"/>
      <c r="I5" s="1157"/>
      <c r="J5" s="1101" t="s">
        <v>758</v>
      </c>
      <c r="K5" s="1101" t="s">
        <v>757</v>
      </c>
      <c r="L5" s="1062" t="s">
        <v>54</v>
      </c>
      <c r="M5" s="1062" t="s">
        <v>53</v>
      </c>
      <c r="N5" s="1062" t="s">
        <v>756</v>
      </c>
      <c r="O5" s="1062" t="s">
        <v>755</v>
      </c>
      <c r="P5" s="1062" t="s">
        <v>754</v>
      </c>
      <c r="Q5" s="1062" t="s">
        <v>534</v>
      </c>
      <c r="R5" s="1062" t="s">
        <v>753</v>
      </c>
      <c r="S5" s="1155" t="s">
        <v>52</v>
      </c>
      <c r="T5" s="1155" t="s">
        <v>51</v>
      </c>
      <c r="U5" s="1155" t="s">
        <v>50</v>
      </c>
      <c r="V5" s="1200" t="s">
        <v>49</v>
      </c>
      <c r="X5" s="1189" t="s">
        <v>210</v>
      </c>
      <c r="Y5" s="1191" t="s">
        <v>211</v>
      </c>
      <c r="Z5" s="1193" t="s">
        <v>212</v>
      </c>
      <c r="AA5" s="1092" t="s">
        <v>454</v>
      </c>
      <c r="AB5" s="1093" t="s">
        <v>455</v>
      </c>
      <c r="AC5" s="1066" t="s">
        <v>476</v>
      </c>
    </row>
    <row r="6" spans="2:29" ht="16.5" customHeight="1" thickBot="1" x14ac:dyDescent="0.3">
      <c r="C6" s="61" t="s">
        <v>222</v>
      </c>
      <c r="D6" s="62" t="s">
        <v>225</v>
      </c>
      <c r="E6" s="60" t="s">
        <v>226</v>
      </c>
      <c r="F6" s="46" t="s">
        <v>217</v>
      </c>
      <c r="G6" s="1174"/>
      <c r="H6" s="1156"/>
      <c r="I6" s="1156"/>
      <c r="J6" s="1104"/>
      <c r="K6" s="1104"/>
      <c r="L6" s="1104"/>
      <c r="M6" s="1104"/>
      <c r="N6" s="1104"/>
      <c r="O6" s="1104"/>
      <c r="P6" s="1104"/>
      <c r="Q6" s="1104"/>
      <c r="R6" s="1104"/>
      <c r="S6" s="1156"/>
      <c r="T6" s="1156"/>
      <c r="U6" s="1156"/>
      <c r="V6" s="1201"/>
      <c r="X6" s="1190"/>
      <c r="Y6" s="1192"/>
      <c r="Z6" s="1194"/>
      <c r="AA6" s="1092"/>
      <c r="AB6" s="1094"/>
      <c r="AC6" s="1067"/>
    </row>
    <row r="7" spans="2:29" s="71" customFormat="1" x14ac:dyDescent="0.25">
      <c r="B7" s="71" t="str">
        <f>IF(ISTEXT(D7),(CONCATENATE(Forside!$B$5,".",C7,".",D7,".",E7)),(""))</f>
        <v/>
      </c>
      <c r="C7" s="83"/>
      <c r="D7" s="525"/>
      <c r="E7" s="362" t="str">
        <f>IF(ISTEXT(D7),"STATUS","")</f>
        <v/>
      </c>
      <c r="F7" s="524"/>
      <c r="G7" s="326"/>
      <c r="H7" s="503"/>
      <c r="I7" s="503"/>
      <c r="J7" s="503"/>
      <c r="K7" s="503"/>
      <c r="L7" s="503"/>
      <c r="M7" s="503"/>
      <c r="N7" s="503"/>
      <c r="O7" s="503"/>
      <c r="P7" s="502"/>
      <c r="Q7" s="502"/>
      <c r="R7" s="502"/>
      <c r="S7" s="502"/>
      <c r="T7" s="502"/>
      <c r="U7" s="503"/>
      <c r="V7" s="506"/>
      <c r="X7" s="89"/>
      <c r="Y7" s="90"/>
      <c r="Z7" s="673"/>
      <c r="AA7" s="312"/>
      <c r="AB7" s="139"/>
      <c r="AC7" s="139" t="s">
        <v>479</v>
      </c>
    </row>
    <row r="8" spans="2:29" s="71" customFormat="1" x14ac:dyDescent="0.25">
      <c r="B8" s="71" t="str">
        <f>IF(ISTEXT(D8),(CONCATENATE(Forside!$B$5,".",C8,".",D8,".",E8)),(""))</f>
        <v/>
      </c>
      <c r="C8" s="66"/>
      <c r="D8" s="523"/>
      <c r="E8" s="362" t="str">
        <f t="shared" ref="E8:E23" si="0">IF(ISTEXT(D8),"STATUS","")</f>
        <v/>
      </c>
      <c r="F8" s="92"/>
      <c r="G8" s="225"/>
      <c r="H8" s="227"/>
      <c r="I8" s="227"/>
      <c r="J8" s="527"/>
      <c r="K8" s="527"/>
      <c r="L8" s="227"/>
      <c r="M8" s="227"/>
      <c r="N8" s="227"/>
      <c r="O8" s="227"/>
      <c r="P8" s="528"/>
      <c r="Q8" s="528"/>
      <c r="R8" s="227"/>
      <c r="S8" s="528"/>
      <c r="T8" s="227"/>
      <c r="U8" s="227"/>
      <c r="V8" s="228"/>
      <c r="X8" s="89"/>
      <c r="Y8" s="90"/>
      <c r="Z8" s="673"/>
      <c r="AA8" s="297"/>
      <c r="AB8" s="145"/>
      <c r="AC8" s="145" t="s">
        <v>480</v>
      </c>
    </row>
    <row r="9" spans="2:29" s="71" customFormat="1" x14ac:dyDescent="0.25">
      <c r="B9" s="71" t="str">
        <f>IF(ISTEXT(D9),(CONCATENATE(Forside!$B$5,".",C9,".",D9,".",E9)),(""))</f>
        <v/>
      </c>
      <c r="C9" s="474"/>
      <c r="D9" s="525"/>
      <c r="E9" s="362" t="str">
        <f t="shared" si="0"/>
        <v/>
      </c>
      <c r="F9" s="524"/>
      <c r="G9" s="225"/>
      <c r="H9" s="227"/>
      <c r="I9" s="227"/>
      <c r="J9" s="227"/>
      <c r="K9" s="227"/>
      <c r="L9" s="227"/>
      <c r="M9" s="227"/>
      <c r="N9" s="527"/>
      <c r="O9" s="527"/>
      <c r="P9" s="528"/>
      <c r="Q9" s="528"/>
      <c r="R9" s="527"/>
      <c r="S9" s="528"/>
      <c r="T9" s="528"/>
      <c r="U9" s="227"/>
      <c r="V9" s="530"/>
      <c r="X9" s="74"/>
      <c r="Y9" s="76"/>
      <c r="Z9" s="674"/>
      <c r="AA9" s="297"/>
      <c r="AB9" s="145"/>
      <c r="AC9" s="145" t="s">
        <v>480</v>
      </c>
    </row>
    <row r="10" spans="2:29" s="71" customFormat="1" x14ac:dyDescent="0.25">
      <c r="B10" s="71" t="str">
        <f>IF(ISTEXT(D10),(CONCATENATE(Forside!$B$5,".",C10,".",D10,".",E10)),(""))</f>
        <v/>
      </c>
      <c r="C10" s="474"/>
      <c r="D10" s="523"/>
      <c r="E10" s="362" t="str">
        <f t="shared" si="0"/>
        <v/>
      </c>
      <c r="F10" s="92"/>
      <c r="G10" s="225"/>
      <c r="H10" s="227"/>
      <c r="I10" s="227"/>
      <c r="J10" s="527"/>
      <c r="K10" s="527"/>
      <c r="L10" s="227"/>
      <c r="M10" s="227"/>
      <c r="N10" s="227"/>
      <c r="O10" s="227"/>
      <c r="P10" s="528"/>
      <c r="Q10" s="528"/>
      <c r="R10" s="227"/>
      <c r="S10" s="528"/>
      <c r="T10" s="227"/>
      <c r="U10" s="227"/>
      <c r="V10" s="228"/>
      <c r="X10" s="74"/>
      <c r="Y10" s="76"/>
      <c r="Z10" s="674"/>
      <c r="AA10" s="297"/>
      <c r="AB10" s="145"/>
      <c r="AC10" s="145" t="s">
        <v>480</v>
      </c>
    </row>
    <row r="11" spans="2:29" s="71" customFormat="1" x14ac:dyDescent="0.25">
      <c r="B11" s="71" t="str">
        <f>IF(ISTEXT(D11),(CONCATENATE(Forside!$B$5,".",C11,".",D11,".",E11)),(""))</f>
        <v/>
      </c>
      <c r="C11" s="474"/>
      <c r="D11" s="525"/>
      <c r="E11" s="362" t="str">
        <f t="shared" si="0"/>
        <v/>
      </c>
      <c r="F11" s="524"/>
      <c r="G11" s="225"/>
      <c r="H11" s="227"/>
      <c r="I11" s="227"/>
      <c r="J11" s="227"/>
      <c r="K11" s="227"/>
      <c r="L11" s="227"/>
      <c r="M11" s="227"/>
      <c r="N11" s="227"/>
      <c r="O11" s="227"/>
      <c r="P11" s="227"/>
      <c r="Q11" s="227"/>
      <c r="R11" s="227"/>
      <c r="S11" s="227"/>
      <c r="T11" s="227"/>
      <c r="U11" s="227"/>
      <c r="V11" s="228"/>
      <c r="X11" s="74"/>
      <c r="Y11" s="76"/>
      <c r="Z11" s="674"/>
      <c r="AA11" s="297"/>
      <c r="AB11" s="145"/>
      <c r="AC11" s="145"/>
    </row>
    <row r="12" spans="2:29" s="71" customFormat="1" x14ac:dyDescent="0.25">
      <c r="B12" s="71" t="str">
        <f>IF(ISTEXT(D12),(CONCATENATE(Forside!$B$5,".",C12,".",D12,".",E12)),(""))</f>
        <v/>
      </c>
      <c r="C12" s="474"/>
      <c r="D12" s="523"/>
      <c r="E12" s="362" t="str">
        <f t="shared" si="0"/>
        <v/>
      </c>
      <c r="F12" s="92"/>
      <c r="G12" s="225"/>
      <c r="H12" s="227"/>
      <c r="I12" s="227"/>
      <c r="J12" s="527"/>
      <c r="K12" s="527"/>
      <c r="L12" s="227"/>
      <c r="M12" s="227"/>
      <c r="N12" s="227"/>
      <c r="O12" s="227"/>
      <c r="P12" s="227"/>
      <c r="Q12" s="227"/>
      <c r="R12" s="227"/>
      <c r="S12" s="227"/>
      <c r="T12" s="227"/>
      <c r="U12" s="227"/>
      <c r="V12" s="228"/>
      <c r="X12" s="74"/>
      <c r="Y12" s="76"/>
      <c r="Z12" s="674"/>
      <c r="AA12" s="297"/>
      <c r="AB12" s="145"/>
      <c r="AC12" s="145"/>
    </row>
    <row r="13" spans="2:29" s="71" customFormat="1" x14ac:dyDescent="0.25">
      <c r="B13" s="71" t="str">
        <f>IF(ISTEXT(D13),(CONCATENATE(Forside!$B$5,".",C13,".",D13,".",E13)),(""))</f>
        <v/>
      </c>
      <c r="C13" s="474"/>
      <c r="D13" s="525"/>
      <c r="E13" s="362" t="str">
        <f t="shared" si="0"/>
        <v/>
      </c>
      <c r="F13" s="524"/>
      <c r="G13" s="225"/>
      <c r="H13" s="227"/>
      <c r="I13" s="227"/>
      <c r="J13" s="227"/>
      <c r="K13" s="227"/>
      <c r="L13" s="227"/>
      <c r="M13" s="227"/>
      <c r="N13" s="527"/>
      <c r="O13" s="527"/>
      <c r="P13" s="528"/>
      <c r="Q13" s="528"/>
      <c r="R13" s="527"/>
      <c r="S13" s="528"/>
      <c r="T13" s="528"/>
      <c r="U13" s="227"/>
      <c r="V13" s="530"/>
      <c r="X13" s="74"/>
      <c r="Y13" s="76"/>
      <c r="Z13" s="674"/>
      <c r="AA13" s="297"/>
      <c r="AB13" s="145"/>
      <c r="AC13" s="145"/>
    </row>
    <row r="14" spans="2:29" s="71" customFormat="1" x14ac:dyDescent="0.25">
      <c r="B14" s="71" t="str">
        <f>IF(ISTEXT(D14),(CONCATENATE(Forside!$B$5,".",C14,".",D14,".",E14)),(""))</f>
        <v/>
      </c>
      <c r="C14" s="474"/>
      <c r="D14" s="523"/>
      <c r="E14" s="362" t="str">
        <f t="shared" si="0"/>
        <v/>
      </c>
      <c r="F14" s="92"/>
      <c r="G14" s="225"/>
      <c r="H14" s="227"/>
      <c r="I14" s="227"/>
      <c r="J14" s="527"/>
      <c r="K14" s="527"/>
      <c r="L14" s="227"/>
      <c r="M14" s="227"/>
      <c r="N14" s="227"/>
      <c r="O14" s="227"/>
      <c r="P14" s="528"/>
      <c r="Q14" s="528"/>
      <c r="R14" s="227"/>
      <c r="S14" s="528"/>
      <c r="T14" s="227"/>
      <c r="U14" s="227"/>
      <c r="V14" s="228"/>
      <c r="X14" s="77"/>
      <c r="Y14" s="76"/>
      <c r="Z14" s="675"/>
      <c r="AA14" s="297"/>
      <c r="AB14" s="145"/>
      <c r="AC14" s="145"/>
    </row>
    <row r="15" spans="2:29" s="71" customFormat="1" x14ac:dyDescent="0.25">
      <c r="B15" s="71" t="str">
        <f>IF(ISTEXT(D15),(CONCATENATE(Forside!$B$5,".",C15,".",D15,".",E15)),(""))</f>
        <v/>
      </c>
      <c r="C15" s="474"/>
      <c r="D15" s="525"/>
      <c r="E15" s="362" t="str">
        <f t="shared" si="0"/>
        <v/>
      </c>
      <c r="F15" s="524"/>
      <c r="G15" s="225"/>
      <c r="H15" s="227"/>
      <c r="I15" s="227"/>
      <c r="J15" s="227"/>
      <c r="K15" s="227"/>
      <c r="L15" s="227"/>
      <c r="M15" s="227"/>
      <c r="N15" s="227"/>
      <c r="O15" s="227"/>
      <c r="P15" s="528"/>
      <c r="Q15" s="528"/>
      <c r="R15" s="528"/>
      <c r="S15" s="528"/>
      <c r="T15" s="528"/>
      <c r="U15" s="227"/>
      <c r="V15" s="529"/>
      <c r="X15" s="77"/>
      <c r="Y15" s="78"/>
      <c r="Z15" s="675"/>
      <c r="AA15" s="297"/>
      <c r="AB15" s="145"/>
      <c r="AC15" s="145"/>
    </row>
    <row r="16" spans="2:29" s="71" customFormat="1" x14ac:dyDescent="0.25">
      <c r="B16" s="71" t="str">
        <f>IF(ISTEXT(D16),(CONCATENATE(Forside!$B$5,".",C16,".",D16,".",E16)),(""))</f>
        <v/>
      </c>
      <c r="C16" s="474"/>
      <c r="D16" s="523"/>
      <c r="E16" s="362" t="str">
        <f t="shared" si="0"/>
        <v/>
      </c>
      <c r="F16" s="92"/>
      <c r="G16" s="225"/>
      <c r="H16" s="227"/>
      <c r="I16" s="227"/>
      <c r="J16" s="527"/>
      <c r="K16" s="527"/>
      <c r="L16" s="227"/>
      <c r="M16" s="227"/>
      <c r="N16" s="227"/>
      <c r="O16" s="227"/>
      <c r="P16" s="528"/>
      <c r="Q16" s="528"/>
      <c r="R16" s="227"/>
      <c r="S16" s="528"/>
      <c r="T16" s="227"/>
      <c r="U16" s="227"/>
      <c r="V16" s="228"/>
      <c r="X16" s="77"/>
      <c r="Y16" s="76"/>
      <c r="Z16" s="675"/>
      <c r="AA16" s="297"/>
      <c r="AB16" s="145"/>
      <c r="AC16" s="145"/>
    </row>
    <row r="17" spans="2:31" s="71" customFormat="1" x14ac:dyDescent="0.25">
      <c r="B17" s="71" t="str">
        <f>IF(ISTEXT(D17),(CONCATENATE(Forside!$B$5,".",C17,".",D17,".",E17)),(""))</f>
        <v/>
      </c>
      <c r="C17" s="474"/>
      <c r="D17" s="525"/>
      <c r="E17" s="362" t="str">
        <f t="shared" si="0"/>
        <v/>
      </c>
      <c r="F17" s="524"/>
      <c r="G17" s="225"/>
      <c r="H17" s="227"/>
      <c r="I17" s="227"/>
      <c r="J17" s="227"/>
      <c r="K17" s="227"/>
      <c r="L17" s="227"/>
      <c r="M17" s="227"/>
      <c r="N17" s="227"/>
      <c r="O17" s="227"/>
      <c r="P17" s="227"/>
      <c r="Q17" s="227"/>
      <c r="R17" s="227"/>
      <c r="S17" s="227"/>
      <c r="T17" s="227"/>
      <c r="U17" s="227"/>
      <c r="V17" s="228"/>
      <c r="X17" s="77"/>
      <c r="Y17" s="78"/>
      <c r="Z17" s="675"/>
      <c r="AA17" s="92"/>
      <c r="AB17" s="73"/>
      <c r="AC17" s="145"/>
    </row>
    <row r="18" spans="2:31" s="71" customFormat="1" x14ac:dyDescent="0.25">
      <c r="B18" s="71" t="str">
        <f>IF(ISTEXT(D18),(CONCATENATE(Forside!$B$5,".",C18,".",D18,".",E18)),(""))</f>
        <v/>
      </c>
      <c r="C18" s="474"/>
      <c r="D18" s="523"/>
      <c r="E18" s="362" t="str">
        <f t="shared" si="0"/>
        <v/>
      </c>
      <c r="F18" s="92"/>
      <c r="G18" s="225"/>
      <c r="H18" s="227"/>
      <c r="I18" s="227"/>
      <c r="J18" s="527"/>
      <c r="K18" s="527"/>
      <c r="L18" s="227"/>
      <c r="M18" s="227"/>
      <c r="N18" s="227"/>
      <c r="O18" s="227"/>
      <c r="P18" s="227"/>
      <c r="Q18" s="227"/>
      <c r="R18" s="227"/>
      <c r="S18" s="227"/>
      <c r="T18" s="227"/>
      <c r="U18" s="227"/>
      <c r="V18" s="228"/>
      <c r="X18" s="77"/>
      <c r="Y18" s="78"/>
      <c r="Z18" s="675"/>
      <c r="AA18" s="92"/>
      <c r="AB18" s="73"/>
      <c r="AC18" s="145"/>
    </row>
    <row r="19" spans="2:31" s="71" customFormat="1" x14ac:dyDescent="0.25">
      <c r="B19" s="71" t="str">
        <f>IF(ISTEXT(D19),(CONCATENATE(Forside!$B$5,".",C19,".",D19,".",E19)),(""))</f>
        <v/>
      </c>
      <c r="C19" s="474"/>
      <c r="D19" s="525"/>
      <c r="E19" s="362"/>
      <c r="F19" s="524"/>
      <c r="G19" s="225"/>
      <c r="H19" s="227"/>
      <c r="I19" s="227"/>
      <c r="J19" s="227"/>
      <c r="K19" s="227"/>
      <c r="L19" s="227"/>
      <c r="M19" s="227"/>
      <c r="N19" s="527"/>
      <c r="O19" s="527"/>
      <c r="P19" s="528"/>
      <c r="Q19" s="528"/>
      <c r="R19" s="527"/>
      <c r="S19" s="528"/>
      <c r="T19" s="528"/>
      <c r="U19" s="227"/>
      <c r="V19" s="530"/>
      <c r="X19" s="77"/>
      <c r="Y19" s="78"/>
      <c r="Z19" s="675"/>
      <c r="AA19" s="92"/>
      <c r="AB19" s="73"/>
      <c r="AC19" s="145"/>
    </row>
    <row r="20" spans="2:31" s="71" customFormat="1" x14ac:dyDescent="0.25">
      <c r="B20" s="71" t="str">
        <f>IF(ISTEXT(D20),(CONCATENATE(Forside!$B$5,".",C20,".",D20,".",E20)),(""))</f>
        <v/>
      </c>
      <c r="C20" s="474"/>
      <c r="D20" s="523"/>
      <c r="E20" s="362"/>
      <c r="F20" s="92"/>
      <c r="G20" s="225"/>
      <c r="H20" s="227"/>
      <c r="I20" s="227"/>
      <c r="J20" s="527"/>
      <c r="K20" s="527"/>
      <c r="L20" s="227"/>
      <c r="M20" s="227"/>
      <c r="N20" s="227"/>
      <c r="O20" s="227"/>
      <c r="P20" s="528"/>
      <c r="Q20" s="528"/>
      <c r="R20" s="227"/>
      <c r="S20" s="528"/>
      <c r="T20" s="227"/>
      <c r="U20" s="227"/>
      <c r="V20" s="228"/>
      <c r="X20" s="77"/>
      <c r="Y20" s="78"/>
      <c r="Z20" s="675"/>
      <c r="AA20" s="92"/>
      <c r="AB20" s="73"/>
      <c r="AC20" s="145"/>
    </row>
    <row r="21" spans="2:31" s="71" customFormat="1" x14ac:dyDescent="0.25">
      <c r="B21" s="71" t="str">
        <f>IF(ISTEXT(D21),(CONCATENATE(Forside!$B$5,".",C21,".",D21,".",E21)),(""))</f>
        <v/>
      </c>
      <c r="C21" s="474"/>
      <c r="D21" s="525"/>
      <c r="E21" s="362"/>
      <c r="F21" s="524"/>
      <c r="G21" s="225"/>
      <c r="H21" s="227"/>
      <c r="I21" s="227"/>
      <c r="J21" s="227"/>
      <c r="K21" s="227"/>
      <c r="L21" s="227"/>
      <c r="M21" s="227"/>
      <c r="N21" s="227"/>
      <c r="O21" s="227"/>
      <c r="P21" s="528"/>
      <c r="Q21" s="528"/>
      <c r="R21" s="528"/>
      <c r="S21" s="528"/>
      <c r="T21" s="528"/>
      <c r="U21" s="227"/>
      <c r="V21" s="228"/>
      <c r="X21" s="77"/>
      <c r="Y21" s="78"/>
      <c r="Z21" s="675"/>
      <c r="AA21" s="92"/>
      <c r="AB21" s="73"/>
      <c r="AC21" s="145"/>
    </row>
    <row r="22" spans="2:31" s="71" customFormat="1" x14ac:dyDescent="0.25">
      <c r="B22" s="71" t="str">
        <f>IF(ISTEXT(D22),(CONCATENATE(Forside!$B$5,".",C22,".",D22,".",E22)),(""))</f>
        <v/>
      </c>
      <c r="C22" s="474"/>
      <c r="D22" s="523"/>
      <c r="E22" s="362"/>
      <c r="F22" s="92"/>
      <c r="G22" s="225"/>
      <c r="H22" s="227"/>
      <c r="I22" s="227"/>
      <c r="J22" s="527"/>
      <c r="K22" s="527"/>
      <c r="L22" s="227"/>
      <c r="M22" s="227"/>
      <c r="N22" s="227"/>
      <c r="O22" s="227"/>
      <c r="P22" s="528"/>
      <c r="Q22" s="528"/>
      <c r="R22" s="227"/>
      <c r="S22" s="528"/>
      <c r="T22" s="227"/>
      <c r="U22" s="227"/>
      <c r="V22" s="228"/>
      <c r="X22" s="77"/>
      <c r="Y22" s="78"/>
      <c r="Z22" s="675"/>
      <c r="AA22" s="92"/>
      <c r="AB22" s="73"/>
      <c r="AC22" s="145"/>
    </row>
    <row r="23" spans="2:31" ht="14.4" thickBot="1" x14ac:dyDescent="0.3">
      <c r="B23" s="71" t="str">
        <f>IF(ISTEXT(D23),(CONCATENATE(Forside!$B$5,".",C23,".",D23,".",E23)),(""))</f>
        <v/>
      </c>
      <c r="C23" s="84"/>
      <c r="D23" s="523"/>
      <c r="E23" s="362" t="str">
        <f t="shared" si="0"/>
        <v/>
      </c>
      <c r="F23" s="93"/>
      <c r="G23" s="310"/>
      <c r="H23" s="308"/>
      <c r="I23" s="308"/>
      <c r="J23" s="308"/>
      <c r="K23" s="308"/>
      <c r="L23" s="308"/>
      <c r="M23" s="308"/>
      <c r="N23" s="308"/>
      <c r="O23" s="308"/>
      <c r="P23" s="308"/>
      <c r="Q23" s="308"/>
      <c r="R23" s="308"/>
      <c r="S23" s="308"/>
      <c r="T23" s="308"/>
      <c r="U23" s="308"/>
      <c r="V23" s="309"/>
      <c r="X23" s="23"/>
      <c r="Y23" s="25"/>
      <c r="Z23" s="676"/>
      <c r="AA23" s="596"/>
      <c r="AB23" s="49"/>
      <c r="AC23" s="157"/>
    </row>
    <row r="24" spans="2:31" x14ac:dyDescent="0.25">
      <c r="C24" s="1144" t="s">
        <v>278</v>
      </c>
      <c r="D24" s="1144"/>
      <c r="E24" s="1144"/>
      <c r="F24" s="1144"/>
      <c r="G24" s="1144"/>
      <c r="H24" s="1144"/>
      <c r="I24" s="1144"/>
      <c r="J24" s="1144"/>
      <c r="K24" s="1144"/>
      <c r="L24" s="1144"/>
      <c r="M24" s="1144"/>
      <c r="N24" s="1144"/>
      <c r="X24" s="1"/>
      <c r="Y24" s="1"/>
      <c r="Z24" s="1"/>
      <c r="AC24" s="700"/>
    </row>
    <row r="25" spans="2:31" ht="14.4" thickBot="1" x14ac:dyDescent="0.3">
      <c r="C25" s="111"/>
      <c r="X25" s="1"/>
      <c r="Y25" s="1"/>
      <c r="Z25" s="1"/>
      <c r="AC25" s="700"/>
    </row>
    <row r="26" spans="2:31" ht="18.600000000000001" customHeight="1" thickBot="1" x14ac:dyDescent="0.35">
      <c r="C26" s="1171" t="s">
        <v>163</v>
      </c>
      <c r="D26" s="1171"/>
      <c r="E26" s="1171"/>
      <c r="F26" s="1171"/>
      <c r="X26" s="1179" t="s">
        <v>272</v>
      </c>
      <c r="Y26" s="1180"/>
      <c r="Z26" s="1181"/>
      <c r="AC26" s="700"/>
    </row>
    <row r="27" spans="2:31" ht="14.4" customHeight="1" thickBot="1" x14ac:dyDescent="0.3">
      <c r="C27" s="108"/>
      <c r="D27" s="385"/>
      <c r="E27" s="110"/>
      <c r="F27" s="45" t="s">
        <v>219</v>
      </c>
      <c r="G27" s="81">
        <v>15</v>
      </c>
      <c r="H27" s="63">
        <v>14</v>
      </c>
      <c r="I27" s="63">
        <v>13</v>
      </c>
      <c r="J27" s="63">
        <v>12</v>
      </c>
      <c r="K27" s="63">
        <v>11</v>
      </c>
      <c r="L27" s="63">
        <v>10</v>
      </c>
      <c r="M27" s="63">
        <v>9</v>
      </c>
      <c r="N27" s="690">
        <v>8</v>
      </c>
      <c r="O27" s="40">
        <v>7</v>
      </c>
      <c r="P27" s="40">
        <v>6</v>
      </c>
      <c r="Q27" s="40">
        <v>5</v>
      </c>
      <c r="R27" s="40">
        <v>4</v>
      </c>
      <c r="S27" s="40">
        <v>3</v>
      </c>
      <c r="T27" s="40">
        <v>2</v>
      </c>
      <c r="U27" s="40">
        <v>1</v>
      </c>
      <c r="V27" s="41">
        <v>0</v>
      </c>
      <c r="X27" s="1186" t="s">
        <v>273</v>
      </c>
      <c r="Y27" s="1187"/>
      <c r="Z27" s="1188"/>
      <c r="AC27" s="700"/>
    </row>
    <row r="28" spans="2:31" ht="252.75" customHeight="1" thickBot="1" x14ac:dyDescent="0.3">
      <c r="C28" s="58"/>
      <c r="D28" s="55"/>
      <c r="E28" s="59"/>
      <c r="F28" s="50" t="s">
        <v>218</v>
      </c>
      <c r="G28" s="1172"/>
      <c r="H28" s="1101"/>
      <c r="I28" s="1101"/>
      <c r="J28" s="1101"/>
      <c r="K28" s="1101"/>
      <c r="L28" s="1062"/>
      <c r="M28" s="1062"/>
      <c r="N28" s="1198"/>
      <c r="O28" s="1157"/>
      <c r="P28" s="1157"/>
      <c r="Q28" s="1101" t="s">
        <v>760</v>
      </c>
      <c r="R28" s="1101" t="s">
        <v>759</v>
      </c>
      <c r="S28" s="1062" t="s">
        <v>751</v>
      </c>
      <c r="T28" s="1062" t="s">
        <v>752</v>
      </c>
      <c r="U28" s="1155" t="s">
        <v>55</v>
      </c>
      <c r="V28" s="1200" t="s">
        <v>56</v>
      </c>
      <c r="X28" s="1189" t="s">
        <v>210</v>
      </c>
      <c r="Y28" s="1191" t="s">
        <v>211</v>
      </c>
      <c r="Z28" s="1193" t="s">
        <v>212</v>
      </c>
      <c r="AC28" s="700"/>
      <c r="AE28" s="384" t="s">
        <v>374</v>
      </c>
    </row>
    <row r="29" spans="2:31" ht="14.4" thickBot="1" x14ac:dyDescent="0.3">
      <c r="C29" s="61" t="s">
        <v>222</v>
      </c>
      <c r="D29" s="62" t="s">
        <v>225</v>
      </c>
      <c r="E29" s="60" t="s">
        <v>226</v>
      </c>
      <c r="F29" s="522" t="s">
        <v>217</v>
      </c>
      <c r="G29" s="1111"/>
      <c r="H29" s="1104"/>
      <c r="I29" s="1104"/>
      <c r="J29" s="1104"/>
      <c r="K29" s="1104"/>
      <c r="L29" s="1104"/>
      <c r="M29" s="1104"/>
      <c r="N29" s="1199"/>
      <c r="O29" s="1156"/>
      <c r="P29" s="1161"/>
      <c r="Q29" s="1175"/>
      <c r="R29" s="1175"/>
      <c r="S29" s="1104"/>
      <c r="T29" s="1104"/>
      <c r="U29" s="1156"/>
      <c r="V29" s="1201"/>
      <c r="X29" s="1190"/>
      <c r="Y29" s="1192"/>
      <c r="Z29" s="1194"/>
      <c r="AC29" s="700"/>
    </row>
    <row r="30" spans="2:31" s="71" customFormat="1" x14ac:dyDescent="0.25">
      <c r="B30" s="71" t="str">
        <f>IF(ISTEXT(D7),(CONCATENATE(Forside!$B$5,".",C30,".",D30,".",E30)),(""))</f>
        <v/>
      </c>
      <c r="C30" s="474" t="str">
        <f>C7&amp;""</f>
        <v/>
      </c>
      <c r="D30" s="521" t="str">
        <f>D7&amp;""</f>
        <v/>
      </c>
      <c r="E30" s="520" t="str">
        <f>IF(ISTEXT(D7),"KOMMANDO","")</f>
        <v/>
      </c>
      <c r="F30" s="519"/>
      <c r="G30" s="924"/>
      <c r="H30" s="518"/>
      <c r="I30" s="518"/>
      <c r="J30" s="518"/>
      <c r="K30" s="518"/>
      <c r="L30" s="518"/>
      <c r="M30" s="518"/>
      <c r="N30" s="518"/>
      <c r="O30" s="518"/>
      <c r="P30" s="518"/>
      <c r="Q30" s="503"/>
      <c r="R30" s="503"/>
      <c r="S30" s="502"/>
      <c r="T30" s="502"/>
      <c r="U30" s="502"/>
      <c r="V30" s="506"/>
      <c r="W30" s="514"/>
      <c r="X30" s="517"/>
      <c r="Y30" s="406"/>
      <c r="Z30" s="64"/>
      <c r="AC30" s="700"/>
    </row>
    <row r="31" spans="2:31" s="71" customFormat="1" x14ac:dyDescent="0.25">
      <c r="B31" s="71" t="str">
        <f>IF(ISTEXT(D8),(CONCATENATE(Forside!$B$5,".",C31,".",D31,".",E31)),(""))</f>
        <v/>
      </c>
      <c r="C31" s="474" t="str">
        <f t="shared" ref="C31:D46" si="1">C8&amp;""</f>
        <v/>
      </c>
      <c r="D31" s="521" t="str">
        <f t="shared" si="1"/>
        <v/>
      </c>
      <c r="E31" s="520" t="str">
        <f t="shared" ref="E31:E46" si="2">IF(ISTEXT(D8),"KOMMANDO","")</f>
        <v/>
      </c>
      <c r="F31" s="516"/>
      <c r="G31" s="925"/>
      <c r="H31" s="515"/>
      <c r="I31" s="515"/>
      <c r="J31" s="515"/>
      <c r="K31" s="515"/>
      <c r="L31" s="515"/>
      <c r="M31" s="515"/>
      <c r="N31" s="515"/>
      <c r="O31" s="515"/>
      <c r="P31" s="515"/>
      <c r="Q31" s="527"/>
      <c r="R31" s="527"/>
      <c r="S31" s="227"/>
      <c r="T31" s="227"/>
      <c r="U31" s="227"/>
      <c r="V31" s="228"/>
      <c r="W31" s="514"/>
      <c r="X31" s="74"/>
      <c r="Y31" s="76"/>
      <c r="Z31" s="68"/>
      <c r="AC31" s="700"/>
    </row>
    <row r="32" spans="2:31" s="71" customFormat="1" x14ac:dyDescent="0.25">
      <c r="B32" s="71" t="str">
        <f>IF(ISTEXT(D9),(CONCATENATE(Forside!$B$5,".",C32,".",D32,".",E32)),(""))</f>
        <v/>
      </c>
      <c r="C32" s="474" t="str">
        <f t="shared" si="1"/>
        <v/>
      </c>
      <c r="D32" s="521" t="str">
        <f t="shared" si="1"/>
        <v/>
      </c>
      <c r="E32" s="520" t="str">
        <f t="shared" si="2"/>
        <v/>
      </c>
      <c r="F32" s="516"/>
      <c r="G32" s="925"/>
      <c r="H32" s="515"/>
      <c r="I32" s="515"/>
      <c r="J32" s="515"/>
      <c r="K32" s="515"/>
      <c r="L32" s="515"/>
      <c r="M32" s="515"/>
      <c r="N32" s="515"/>
      <c r="O32" s="515"/>
      <c r="P32" s="515"/>
      <c r="Q32" s="227"/>
      <c r="R32" s="227"/>
      <c r="S32" s="528"/>
      <c r="T32" s="528"/>
      <c r="U32" s="227"/>
      <c r="V32" s="228"/>
      <c r="W32" s="514"/>
      <c r="X32" s="77"/>
      <c r="Y32" s="78"/>
      <c r="Z32" s="79"/>
      <c r="AC32" s="700"/>
    </row>
    <row r="33" spans="2:29" s="71" customFormat="1" x14ac:dyDescent="0.25">
      <c r="B33" s="71" t="str">
        <f>IF(ISTEXT(D10),(CONCATENATE(Forside!$B$5,".",C33,".",D33,".",E33)),(""))</f>
        <v/>
      </c>
      <c r="C33" s="474" t="str">
        <f t="shared" si="1"/>
        <v/>
      </c>
      <c r="D33" s="521" t="str">
        <f t="shared" si="1"/>
        <v/>
      </c>
      <c r="E33" s="520" t="str">
        <f t="shared" si="2"/>
        <v/>
      </c>
      <c r="F33" s="516"/>
      <c r="G33" s="925"/>
      <c r="H33" s="515"/>
      <c r="I33" s="515"/>
      <c r="J33" s="515"/>
      <c r="K33" s="515"/>
      <c r="L33" s="515"/>
      <c r="M33" s="515"/>
      <c r="N33" s="515"/>
      <c r="O33" s="515"/>
      <c r="P33" s="515"/>
      <c r="Q33" s="527"/>
      <c r="R33" s="527"/>
      <c r="S33" s="227"/>
      <c r="T33" s="227"/>
      <c r="U33" s="227"/>
      <c r="V33" s="228"/>
      <c r="W33" s="514"/>
      <c r="X33" s="74"/>
      <c r="Y33" s="76"/>
      <c r="Z33" s="68"/>
      <c r="AC33" s="700"/>
    </row>
    <row r="34" spans="2:29" s="71" customFormat="1" x14ac:dyDescent="0.25">
      <c r="B34" s="71" t="str">
        <f>IF(ISTEXT(D11),(CONCATENATE(Forside!$B$5,".",C34,".",D34,".",E34)),(""))</f>
        <v/>
      </c>
      <c r="C34" s="474" t="str">
        <f t="shared" si="1"/>
        <v/>
      </c>
      <c r="D34" s="521" t="str">
        <f t="shared" si="1"/>
        <v/>
      </c>
      <c r="E34" s="520" t="str">
        <f t="shared" si="2"/>
        <v/>
      </c>
      <c r="F34" s="516"/>
      <c r="G34" s="925"/>
      <c r="H34" s="515"/>
      <c r="I34" s="515"/>
      <c r="J34" s="515"/>
      <c r="K34" s="515"/>
      <c r="L34" s="515"/>
      <c r="M34" s="515"/>
      <c r="N34" s="515"/>
      <c r="O34" s="515"/>
      <c r="P34" s="515"/>
      <c r="Q34" s="227"/>
      <c r="R34" s="227"/>
      <c r="S34" s="227"/>
      <c r="T34" s="227"/>
      <c r="U34" s="227"/>
      <c r="V34" s="228"/>
      <c r="W34" s="514"/>
      <c r="X34" s="77"/>
      <c r="Y34" s="78"/>
      <c r="Z34" s="79"/>
      <c r="AC34" s="700"/>
    </row>
    <row r="35" spans="2:29" s="71" customFormat="1" x14ac:dyDescent="0.25">
      <c r="B35" s="71" t="str">
        <f>IF(ISTEXT(D12),(CONCATENATE(Forside!$B$5,".",C35,".",D35,".",E35)),(""))</f>
        <v/>
      </c>
      <c r="C35" s="474" t="str">
        <f t="shared" si="1"/>
        <v/>
      </c>
      <c r="D35" s="521" t="str">
        <f t="shared" si="1"/>
        <v/>
      </c>
      <c r="E35" s="520" t="str">
        <f t="shared" si="2"/>
        <v/>
      </c>
      <c r="F35" s="516"/>
      <c r="G35" s="925"/>
      <c r="H35" s="515"/>
      <c r="I35" s="515"/>
      <c r="J35" s="515"/>
      <c r="K35" s="515"/>
      <c r="L35" s="515"/>
      <c r="M35" s="515"/>
      <c r="N35" s="515"/>
      <c r="O35" s="515"/>
      <c r="P35" s="515"/>
      <c r="Q35" s="527"/>
      <c r="R35" s="527"/>
      <c r="S35" s="227"/>
      <c r="T35" s="227"/>
      <c r="U35" s="227"/>
      <c r="V35" s="228"/>
      <c r="W35" s="514"/>
      <c r="X35" s="77"/>
      <c r="Y35" s="78"/>
      <c r="Z35" s="79"/>
      <c r="AC35" s="700"/>
    </row>
    <row r="36" spans="2:29" s="71" customFormat="1" x14ac:dyDescent="0.25">
      <c r="B36" s="71" t="str">
        <f>IF(ISTEXT(D13),(CONCATENATE(Forside!$B$5,".",C36,".",D36,".",E36)),(""))</f>
        <v/>
      </c>
      <c r="C36" s="474" t="str">
        <f t="shared" si="1"/>
        <v/>
      </c>
      <c r="D36" s="521" t="str">
        <f t="shared" si="1"/>
        <v/>
      </c>
      <c r="E36" s="520" t="str">
        <f t="shared" si="2"/>
        <v/>
      </c>
      <c r="F36" s="516"/>
      <c r="G36" s="925"/>
      <c r="H36" s="515"/>
      <c r="I36" s="515"/>
      <c r="J36" s="515"/>
      <c r="K36" s="515"/>
      <c r="L36" s="515"/>
      <c r="M36" s="515"/>
      <c r="N36" s="515"/>
      <c r="O36" s="515"/>
      <c r="P36" s="515"/>
      <c r="Q36" s="227"/>
      <c r="R36" s="227"/>
      <c r="S36" s="528"/>
      <c r="T36" s="528"/>
      <c r="U36" s="227"/>
      <c r="V36" s="228"/>
      <c r="W36" s="514"/>
      <c r="X36" s="77"/>
      <c r="Y36" s="78"/>
      <c r="Z36" s="79"/>
      <c r="AC36" s="700"/>
    </row>
    <row r="37" spans="2:29" s="71" customFormat="1" x14ac:dyDescent="0.25">
      <c r="B37" s="71" t="str">
        <f>IF(ISTEXT(D14),(CONCATENATE(Forside!$B$5,".",C37,".",D37,".",E37)),(""))</f>
        <v/>
      </c>
      <c r="C37" s="474" t="str">
        <f t="shared" si="1"/>
        <v/>
      </c>
      <c r="D37" s="521" t="str">
        <f t="shared" si="1"/>
        <v/>
      </c>
      <c r="E37" s="520" t="str">
        <f t="shared" si="2"/>
        <v/>
      </c>
      <c r="F37" s="516"/>
      <c r="G37" s="925"/>
      <c r="H37" s="515"/>
      <c r="I37" s="515"/>
      <c r="J37" s="515"/>
      <c r="K37" s="515"/>
      <c r="L37" s="515"/>
      <c r="M37" s="515"/>
      <c r="N37" s="515"/>
      <c r="O37" s="515"/>
      <c r="P37" s="515"/>
      <c r="Q37" s="527"/>
      <c r="R37" s="527"/>
      <c r="S37" s="227"/>
      <c r="T37" s="227"/>
      <c r="U37" s="227"/>
      <c r="V37" s="228"/>
      <c r="W37" s="514"/>
      <c r="X37" s="77"/>
      <c r="Y37" s="78"/>
      <c r="Z37" s="79"/>
      <c r="AC37" s="700"/>
    </row>
    <row r="38" spans="2:29" s="71" customFormat="1" x14ac:dyDescent="0.25">
      <c r="B38" s="71" t="str">
        <f>IF(ISTEXT(D15),(CONCATENATE(Forside!$B$5,".",C38,".",D38,".",E38)),(""))</f>
        <v/>
      </c>
      <c r="C38" s="474" t="str">
        <f t="shared" si="1"/>
        <v/>
      </c>
      <c r="D38" s="521" t="str">
        <f t="shared" si="1"/>
        <v/>
      </c>
      <c r="E38" s="520" t="str">
        <f t="shared" si="2"/>
        <v/>
      </c>
      <c r="F38" s="516"/>
      <c r="G38" s="925"/>
      <c r="H38" s="515"/>
      <c r="I38" s="515"/>
      <c r="J38" s="515"/>
      <c r="K38" s="515"/>
      <c r="L38" s="515"/>
      <c r="M38" s="515"/>
      <c r="N38" s="515"/>
      <c r="O38" s="515"/>
      <c r="P38" s="515"/>
      <c r="Q38" s="227"/>
      <c r="R38" s="227"/>
      <c r="S38" s="528"/>
      <c r="T38" s="528"/>
      <c r="U38" s="528"/>
      <c r="V38" s="529"/>
      <c r="W38" s="514"/>
      <c r="X38" s="77"/>
      <c r="Y38" s="78"/>
      <c r="Z38" s="79"/>
      <c r="AC38" s="700"/>
    </row>
    <row r="39" spans="2:29" s="71" customFormat="1" x14ac:dyDescent="0.25">
      <c r="B39" s="71" t="str">
        <f>IF(ISTEXT(D16),(CONCATENATE(Forside!$B$5,".",C39,".",D39,".",E39)),(""))</f>
        <v/>
      </c>
      <c r="C39" s="474" t="str">
        <f t="shared" si="1"/>
        <v/>
      </c>
      <c r="D39" s="521" t="str">
        <f t="shared" si="1"/>
        <v/>
      </c>
      <c r="E39" s="520" t="str">
        <f t="shared" si="2"/>
        <v/>
      </c>
      <c r="F39" s="516"/>
      <c r="G39" s="925"/>
      <c r="H39" s="515"/>
      <c r="I39" s="515"/>
      <c r="J39" s="515"/>
      <c r="K39" s="515"/>
      <c r="L39" s="515"/>
      <c r="M39" s="515"/>
      <c r="N39" s="515"/>
      <c r="O39" s="515"/>
      <c r="P39" s="515"/>
      <c r="Q39" s="527"/>
      <c r="R39" s="527"/>
      <c r="S39" s="227"/>
      <c r="T39" s="227"/>
      <c r="U39" s="227"/>
      <c r="V39" s="228"/>
      <c r="W39" s="514"/>
      <c r="X39" s="77"/>
      <c r="Y39" s="78"/>
      <c r="Z39" s="79"/>
      <c r="AC39" s="700"/>
    </row>
    <row r="40" spans="2:29" s="71" customFormat="1" x14ac:dyDescent="0.25">
      <c r="B40" s="71" t="str">
        <f>IF(ISTEXT(D17),(CONCATENATE(Forside!$B$5,".",C40,".",D40,".",E40)),(""))</f>
        <v/>
      </c>
      <c r="C40" s="474" t="str">
        <f t="shared" si="1"/>
        <v/>
      </c>
      <c r="D40" s="521" t="str">
        <f t="shared" si="1"/>
        <v/>
      </c>
      <c r="E40" s="520" t="str">
        <f t="shared" si="2"/>
        <v/>
      </c>
      <c r="F40" s="516"/>
      <c r="G40" s="925"/>
      <c r="H40" s="515"/>
      <c r="I40" s="515"/>
      <c r="J40" s="515"/>
      <c r="K40" s="515"/>
      <c r="L40" s="515"/>
      <c r="M40" s="515"/>
      <c r="N40" s="515"/>
      <c r="O40" s="515"/>
      <c r="P40" s="515"/>
      <c r="Q40" s="227"/>
      <c r="R40" s="227"/>
      <c r="S40" s="227"/>
      <c r="T40" s="227"/>
      <c r="U40" s="227"/>
      <c r="V40" s="228"/>
      <c r="W40" s="514"/>
      <c r="X40" s="77"/>
      <c r="Y40" s="78"/>
      <c r="Z40" s="79"/>
    </row>
    <row r="41" spans="2:29" s="71" customFormat="1" x14ac:dyDescent="0.25">
      <c r="B41" s="71" t="str">
        <f>IF(ISTEXT(D18),(CONCATENATE(Forside!$B$5,".",C41,".",D41,".",E41)),(""))</f>
        <v/>
      </c>
      <c r="C41" s="474" t="str">
        <f t="shared" si="1"/>
        <v/>
      </c>
      <c r="D41" s="521" t="str">
        <f t="shared" si="1"/>
        <v/>
      </c>
      <c r="E41" s="520" t="str">
        <f t="shared" si="2"/>
        <v/>
      </c>
      <c r="F41" s="516"/>
      <c r="G41" s="925"/>
      <c r="H41" s="515"/>
      <c r="I41" s="515"/>
      <c r="J41" s="515"/>
      <c r="K41" s="515"/>
      <c r="L41" s="515"/>
      <c r="M41" s="515"/>
      <c r="N41" s="515"/>
      <c r="O41" s="515"/>
      <c r="P41" s="515"/>
      <c r="Q41" s="527"/>
      <c r="R41" s="527"/>
      <c r="S41" s="227"/>
      <c r="T41" s="227"/>
      <c r="U41" s="227"/>
      <c r="V41" s="228"/>
      <c r="W41" s="514"/>
      <c r="X41" s="77"/>
      <c r="Y41" s="78"/>
      <c r="Z41" s="79"/>
    </row>
    <row r="42" spans="2:29" s="71" customFormat="1" x14ac:dyDescent="0.25">
      <c r="B42" s="71" t="str">
        <f>IF(ISTEXT(D19),(CONCATENATE(Forside!$B$5,".",C42,".",D42,".",E42)),(""))</f>
        <v/>
      </c>
      <c r="C42" s="474" t="str">
        <f t="shared" si="1"/>
        <v/>
      </c>
      <c r="D42" s="521" t="str">
        <f t="shared" si="1"/>
        <v/>
      </c>
      <c r="E42" s="520" t="str">
        <f t="shared" si="2"/>
        <v/>
      </c>
      <c r="F42" s="516"/>
      <c r="G42" s="925"/>
      <c r="H42" s="515"/>
      <c r="I42" s="515"/>
      <c r="J42" s="515"/>
      <c r="K42" s="515"/>
      <c r="L42" s="515"/>
      <c r="M42" s="515"/>
      <c r="N42" s="515"/>
      <c r="O42" s="515"/>
      <c r="P42" s="515"/>
      <c r="Q42" s="227"/>
      <c r="R42" s="227"/>
      <c r="S42" s="528"/>
      <c r="T42" s="528"/>
      <c r="U42" s="227"/>
      <c r="V42" s="228"/>
      <c r="W42" s="514"/>
      <c r="X42" s="77"/>
      <c r="Y42" s="78"/>
      <c r="Z42" s="79"/>
    </row>
    <row r="43" spans="2:29" s="71" customFormat="1" x14ac:dyDescent="0.25">
      <c r="B43" s="71" t="str">
        <f>IF(ISTEXT(D20),(CONCATENATE(Forside!$B$5,".",C43,".",D43,".",E43)),(""))</f>
        <v/>
      </c>
      <c r="C43" s="474" t="str">
        <f t="shared" si="1"/>
        <v/>
      </c>
      <c r="D43" s="521" t="str">
        <f t="shared" si="1"/>
        <v/>
      </c>
      <c r="E43" s="520" t="str">
        <f t="shared" si="2"/>
        <v/>
      </c>
      <c r="F43" s="516"/>
      <c r="G43" s="925"/>
      <c r="H43" s="515"/>
      <c r="I43" s="515"/>
      <c r="J43" s="515"/>
      <c r="K43" s="515"/>
      <c r="L43" s="515"/>
      <c r="M43" s="515"/>
      <c r="N43" s="515"/>
      <c r="O43" s="515"/>
      <c r="P43" s="515"/>
      <c r="Q43" s="527"/>
      <c r="R43" s="527"/>
      <c r="S43" s="227"/>
      <c r="T43" s="227"/>
      <c r="U43" s="227"/>
      <c r="V43" s="228"/>
      <c r="W43" s="514"/>
      <c r="X43" s="77"/>
      <c r="Y43" s="78"/>
      <c r="Z43" s="79"/>
    </row>
    <row r="44" spans="2:29" s="71" customFormat="1" x14ac:dyDescent="0.25">
      <c r="B44" s="71" t="str">
        <f>IF(ISTEXT(D21),(CONCATENATE(Forside!$B$5,".",C44,".",D44,".",E44)),(""))</f>
        <v/>
      </c>
      <c r="C44" s="474" t="str">
        <f t="shared" si="1"/>
        <v/>
      </c>
      <c r="D44" s="521" t="str">
        <f t="shared" si="1"/>
        <v/>
      </c>
      <c r="E44" s="520" t="str">
        <f t="shared" si="2"/>
        <v/>
      </c>
      <c r="F44" s="516"/>
      <c r="G44" s="925"/>
      <c r="H44" s="515"/>
      <c r="I44" s="515"/>
      <c r="J44" s="515"/>
      <c r="K44" s="515"/>
      <c r="L44" s="515"/>
      <c r="M44" s="515"/>
      <c r="N44" s="515"/>
      <c r="O44" s="515"/>
      <c r="P44" s="515"/>
      <c r="Q44" s="227"/>
      <c r="R44" s="227"/>
      <c r="S44" s="528"/>
      <c r="T44" s="528"/>
      <c r="U44" s="528"/>
      <c r="V44" s="529"/>
      <c r="W44" s="514"/>
      <c r="X44" s="77"/>
      <c r="Y44" s="78"/>
      <c r="Z44" s="79"/>
    </row>
    <row r="45" spans="2:29" s="71" customFormat="1" x14ac:dyDescent="0.25">
      <c r="B45" s="71" t="str">
        <f>IF(ISTEXT(D22),(CONCATENATE(Forside!$B$5,".",C45,".",D45,".",E45)),(""))</f>
        <v/>
      </c>
      <c r="C45" s="474" t="str">
        <f t="shared" si="1"/>
        <v/>
      </c>
      <c r="D45" s="521" t="str">
        <f t="shared" si="1"/>
        <v/>
      </c>
      <c r="E45" s="520" t="str">
        <f t="shared" si="2"/>
        <v/>
      </c>
      <c r="F45" s="516"/>
      <c r="G45" s="925"/>
      <c r="H45" s="515"/>
      <c r="I45" s="515"/>
      <c r="J45" s="515"/>
      <c r="K45" s="515"/>
      <c r="L45" s="515"/>
      <c r="M45" s="515"/>
      <c r="N45" s="515"/>
      <c r="O45" s="515"/>
      <c r="P45" s="515"/>
      <c r="Q45" s="527"/>
      <c r="R45" s="527"/>
      <c r="S45" s="227"/>
      <c r="T45" s="227"/>
      <c r="U45" s="227"/>
      <c r="V45" s="228"/>
      <c r="W45" s="514"/>
      <c r="X45" s="77"/>
      <c r="Y45" s="78"/>
      <c r="Z45" s="79"/>
    </row>
    <row r="46" spans="2:29" ht="14.4" thickBot="1" x14ac:dyDescent="0.3">
      <c r="B46" s="71" t="str">
        <f>IF(ISTEXT(D23),(CONCATENATE(Forside!$B$5,".",C46,".",D46,".",E46)),(""))</f>
        <v/>
      </c>
      <c r="C46" s="474" t="str">
        <f t="shared" si="1"/>
        <v/>
      </c>
      <c r="D46" s="521" t="str">
        <f t="shared" si="1"/>
        <v/>
      </c>
      <c r="E46" s="520" t="str">
        <f t="shared" si="2"/>
        <v/>
      </c>
      <c r="F46" s="513"/>
      <c r="G46" s="926"/>
      <c r="H46" s="512"/>
      <c r="I46" s="512"/>
      <c r="J46" s="512"/>
      <c r="K46" s="512"/>
      <c r="L46" s="512"/>
      <c r="M46" s="512"/>
      <c r="N46" s="512"/>
      <c r="O46" s="512"/>
      <c r="P46" s="512"/>
      <c r="Q46" s="512"/>
      <c r="R46" s="512"/>
      <c r="S46" s="512"/>
      <c r="T46" s="512"/>
      <c r="U46" s="512"/>
      <c r="V46" s="511"/>
      <c r="W46" s="2"/>
      <c r="X46" s="23"/>
      <c r="Y46" s="25"/>
      <c r="Z46" s="9"/>
    </row>
    <row r="47" spans="2:29" x14ac:dyDescent="0.25">
      <c r="C47" s="1144" t="s">
        <v>278</v>
      </c>
      <c r="D47" s="1144"/>
      <c r="E47" s="1144"/>
      <c r="F47" s="1144"/>
      <c r="G47" s="1144"/>
      <c r="H47" s="1144"/>
      <c r="I47" s="1144"/>
      <c r="J47" s="1144"/>
      <c r="K47" s="1144"/>
      <c r="L47" s="1144"/>
      <c r="M47" s="1144"/>
      <c r="N47" s="1144"/>
    </row>
  </sheetData>
  <mergeCells count="51">
    <mergeCell ref="AA3:AB4"/>
    <mergeCell ref="AA5:AA6"/>
    <mergeCell ref="AB5:AB6"/>
    <mergeCell ref="X3:Z3"/>
    <mergeCell ref="X26:Z26"/>
    <mergeCell ref="X4:Z4"/>
    <mergeCell ref="Z5:Z6"/>
    <mergeCell ref="X27:Z27"/>
    <mergeCell ref="X28:X29"/>
    <mergeCell ref="Y28:Y29"/>
    <mergeCell ref="Z28:Z29"/>
    <mergeCell ref="C1:F1"/>
    <mergeCell ref="G5:G6"/>
    <mergeCell ref="H5:H6"/>
    <mergeCell ref="I5:I6"/>
    <mergeCell ref="R28:R29"/>
    <mergeCell ref="O5:O6"/>
    <mergeCell ref="P5:P6"/>
    <mergeCell ref="Q5:Q6"/>
    <mergeCell ref="R5:R6"/>
    <mergeCell ref="J5:J6"/>
    <mergeCell ref="K5:K6"/>
    <mergeCell ref="L5:L6"/>
    <mergeCell ref="M5:M6"/>
    <mergeCell ref="N5:N6"/>
    <mergeCell ref="C3:F3"/>
    <mergeCell ref="K28:K29"/>
    <mergeCell ref="T28:T29"/>
    <mergeCell ref="S5:S6"/>
    <mergeCell ref="C24:N24"/>
    <mergeCell ref="V28:V29"/>
    <mergeCell ref="O28:O29"/>
    <mergeCell ref="P28:P29"/>
    <mergeCell ref="Q28:Q29"/>
    <mergeCell ref="S28:S29"/>
    <mergeCell ref="AC5:AC6"/>
    <mergeCell ref="C47:N47"/>
    <mergeCell ref="C26:F26"/>
    <mergeCell ref="L28:L29"/>
    <mergeCell ref="M28:M29"/>
    <mergeCell ref="N28:N29"/>
    <mergeCell ref="G28:G29"/>
    <mergeCell ref="H28:H29"/>
    <mergeCell ref="I28:I29"/>
    <mergeCell ref="J28:J29"/>
    <mergeCell ref="U5:U6"/>
    <mergeCell ref="V5:V6"/>
    <mergeCell ref="T5:T6"/>
    <mergeCell ref="X5:X6"/>
    <mergeCell ref="Y5:Y6"/>
    <mergeCell ref="U28:U29"/>
  </mergeCells>
  <pageMargins left="0.25" right="0.25" top="0.75" bottom="0.75" header="0.3" footer="0.3"/>
  <pageSetup paperSize="9" scale="94" fitToHeight="2" orientation="landscape" r:id="rId1"/>
  <rowBreaks count="1" manualBreakCount="1">
    <brk id="24"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9">
    <pageSetUpPr fitToPage="1"/>
  </sheetPr>
  <dimension ref="B1:AC38"/>
  <sheetViews>
    <sheetView showGridLines="0" zoomScaleNormal="100" workbookViewId="0">
      <selection activeCell="D8" sqref="D8:AB19"/>
    </sheetView>
  </sheetViews>
  <sheetFormatPr baseColWidth="10" defaultColWidth="11.6328125" defaultRowHeight="13.8" x14ac:dyDescent="0.25"/>
  <cols>
    <col min="1" max="1" width="2.81640625" style="120" customWidth="1"/>
    <col min="2" max="2" width="27" style="120" hidden="1" customWidth="1"/>
    <col min="3" max="3" width="8.90625" style="120" customWidth="1"/>
    <col min="4" max="4" width="20" style="120" customWidth="1"/>
    <col min="5" max="5" width="12.1796875" style="120" customWidth="1"/>
    <col min="6" max="6" width="8.1796875" style="120" customWidth="1"/>
    <col min="7" max="22" width="3.36328125" style="120" customWidth="1"/>
    <col min="23" max="23" width="3.6328125" style="120" customWidth="1"/>
    <col min="24" max="26" width="6.6328125" style="120" customWidth="1"/>
    <col min="27" max="27" width="27.90625" style="120" customWidth="1"/>
    <col min="28" max="28" width="18.08984375" style="120" customWidth="1"/>
    <col min="29" max="16384" width="11.6328125" style="120"/>
  </cols>
  <sheetData>
    <row r="1" spans="2:29" s="116" customFormat="1" ht="17.399999999999999" x14ac:dyDescent="0.3">
      <c r="C1" s="1087" t="s">
        <v>88</v>
      </c>
      <c r="D1" s="1087"/>
      <c r="E1" s="1087"/>
      <c r="F1" s="1087"/>
    </row>
    <row r="2" spans="2:29" s="118" customFormat="1" ht="14.4" thickBot="1" x14ac:dyDescent="0.3"/>
    <row r="3" spans="2:29"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342"/>
      <c r="F5" s="132" t="s">
        <v>218</v>
      </c>
      <c r="G5" s="1110"/>
      <c r="H5" s="1062"/>
      <c r="I5" s="1062"/>
      <c r="J5" s="1062"/>
      <c r="K5" s="1062"/>
      <c r="L5" s="1062"/>
      <c r="M5" s="1062" t="s">
        <v>764</v>
      </c>
      <c r="N5" s="1062" t="s">
        <v>763</v>
      </c>
      <c r="O5" s="1071" t="s">
        <v>60</v>
      </c>
      <c r="P5" s="1071" t="s">
        <v>59</v>
      </c>
      <c r="Q5" s="1071" t="s">
        <v>762</v>
      </c>
      <c r="R5" s="1071" t="s">
        <v>58</v>
      </c>
      <c r="S5" s="1071" t="s">
        <v>761</v>
      </c>
      <c r="T5" s="1071" t="s">
        <v>58</v>
      </c>
      <c r="U5" s="1071" t="s">
        <v>30</v>
      </c>
      <c r="V5" s="1095" t="s">
        <v>57</v>
      </c>
      <c r="X5" s="1077" t="s">
        <v>210</v>
      </c>
      <c r="Y5" s="1079" t="s">
        <v>211</v>
      </c>
      <c r="Z5" s="1081" t="s">
        <v>212</v>
      </c>
      <c r="AA5" s="1092" t="s">
        <v>454</v>
      </c>
      <c r="AB5" s="1093" t="s">
        <v>455</v>
      </c>
      <c r="AC5" s="1066" t="s">
        <v>476</v>
      </c>
    </row>
    <row r="6" spans="2:29" ht="14.4" thickBot="1" x14ac:dyDescent="0.3">
      <c r="C6" s="133" t="s">
        <v>222</v>
      </c>
      <c r="D6" s="134" t="s">
        <v>225</v>
      </c>
      <c r="E6" s="135" t="s">
        <v>226</v>
      </c>
      <c r="F6" s="136" t="s">
        <v>217</v>
      </c>
      <c r="G6" s="1111"/>
      <c r="H6" s="1104"/>
      <c r="I6" s="1104"/>
      <c r="J6" s="1104"/>
      <c r="K6" s="1104"/>
      <c r="L6" s="1104"/>
      <c r="M6" s="1104"/>
      <c r="N6" s="1104"/>
      <c r="O6" s="1108"/>
      <c r="P6" s="1108"/>
      <c r="Q6" s="1108"/>
      <c r="R6" s="1108"/>
      <c r="S6" s="1108"/>
      <c r="T6" s="1108"/>
      <c r="U6" s="1108"/>
      <c r="V6" s="1109"/>
      <c r="X6" s="1107"/>
      <c r="Y6" s="1105"/>
      <c r="Z6" s="1106"/>
      <c r="AA6" s="1092"/>
      <c r="AB6" s="1094"/>
      <c r="AC6" s="1067"/>
    </row>
    <row r="7" spans="2:29" x14ac:dyDescent="0.25">
      <c r="B7" s="120" t="str">
        <f>IF(ISTEXT(D7),(CONCATENATE(Forside!$B$5,".",C7,".",D7,".",E7)),(""))</f>
        <v>..Rv.15RiseUPS.13.STATUS</v>
      </c>
      <c r="C7" s="171"/>
      <c r="D7" s="215" t="s">
        <v>797</v>
      </c>
      <c r="E7" s="193" t="str">
        <f>IF(ISTEXT($D7),"STATUS","")</f>
        <v>STATUS</v>
      </c>
      <c r="F7" s="139"/>
      <c r="G7" s="81"/>
      <c r="H7" s="86"/>
      <c r="I7" s="86"/>
      <c r="J7" s="86"/>
      <c r="K7" s="86"/>
      <c r="L7" s="86"/>
      <c r="M7" s="86"/>
      <c r="N7" s="86"/>
      <c r="O7" s="127">
        <f>IF(ISTEXT($D7),1,"")</f>
        <v>1</v>
      </c>
      <c r="P7" s="126">
        <f t="shared" ref="P7:V21" si="0">IF(ISTEXT($D7),1,"")</f>
        <v>1</v>
      </c>
      <c r="Q7" s="381"/>
      <c r="R7" s="381"/>
      <c r="S7" s="381"/>
      <c r="T7" s="381"/>
      <c r="U7" s="381">
        <f t="shared" si="0"/>
        <v>1</v>
      </c>
      <c r="V7" s="558">
        <f t="shared" si="0"/>
        <v>1</v>
      </c>
      <c r="X7" s="125"/>
      <c r="Y7" s="141"/>
      <c r="Z7" s="346"/>
      <c r="AA7" s="312" t="s">
        <v>788</v>
      </c>
      <c r="AB7" s="312"/>
      <c r="AC7" s="139" t="s">
        <v>479</v>
      </c>
    </row>
    <row r="8" spans="2:29" x14ac:dyDescent="0.25">
      <c r="B8" s="120" t="str">
        <f>IF(ISTEXT(D8),(CONCATENATE(Forside!$B$5,".",C8,".",D8,".",E8)),(""))</f>
        <v/>
      </c>
      <c r="C8" s="142"/>
      <c r="D8" s="215"/>
      <c r="E8" s="195"/>
      <c r="F8" s="145"/>
      <c r="G8" s="74"/>
      <c r="H8" s="75"/>
      <c r="I8" s="75"/>
      <c r="J8" s="75"/>
      <c r="K8" s="75"/>
      <c r="L8" s="75"/>
      <c r="M8" s="75"/>
      <c r="N8" s="75"/>
      <c r="O8" s="148"/>
      <c r="P8" s="148"/>
      <c r="Q8" s="148"/>
      <c r="R8" s="148"/>
      <c r="S8" s="148"/>
      <c r="T8" s="148"/>
      <c r="U8" s="148"/>
      <c r="V8" s="149"/>
      <c r="X8" s="146"/>
      <c r="Y8" s="151"/>
      <c r="Z8" s="443"/>
      <c r="AA8" s="297"/>
      <c r="AB8" s="297"/>
      <c r="AC8" s="145" t="s">
        <v>480</v>
      </c>
    </row>
    <row r="9" spans="2:29" x14ac:dyDescent="0.25">
      <c r="B9" s="120" t="str">
        <f>IF(ISTEXT(D9),(CONCATENATE(Forside!$B$5,".",C9,".",D9,".",E9)),(""))</f>
        <v/>
      </c>
      <c r="C9" s="142"/>
      <c r="D9" s="230"/>
      <c r="E9" s="195"/>
      <c r="F9" s="145"/>
      <c r="G9" s="74"/>
      <c r="H9" s="75"/>
      <c r="I9" s="75"/>
      <c r="J9" s="75"/>
      <c r="K9" s="75"/>
      <c r="L9" s="75"/>
      <c r="M9" s="75"/>
      <c r="N9" s="75"/>
      <c r="O9" s="186"/>
      <c r="P9" s="186"/>
      <c r="Q9" s="186"/>
      <c r="R9" s="186"/>
      <c r="S9" s="186"/>
      <c r="T9" s="186"/>
      <c r="U9" s="186"/>
      <c r="V9" s="559"/>
      <c r="X9" s="146"/>
      <c r="Y9" s="151"/>
      <c r="Z9" s="443"/>
      <c r="AA9" s="297"/>
      <c r="AB9" s="297"/>
      <c r="AC9" s="145" t="s">
        <v>480</v>
      </c>
    </row>
    <row r="10" spans="2:29" x14ac:dyDescent="0.25">
      <c r="B10" s="120" t="str">
        <f>IF(ISTEXT(D10),(CONCATENATE(Forside!$B$5,".",C10,".",D10,".",E10)),(""))</f>
        <v/>
      </c>
      <c r="C10" s="177"/>
      <c r="D10" s="230"/>
      <c r="E10" s="195"/>
      <c r="F10" s="145"/>
      <c r="G10" s="74"/>
      <c r="H10" s="67"/>
      <c r="I10" s="80"/>
      <c r="J10" s="80"/>
      <c r="K10" s="80"/>
      <c r="L10" s="67"/>
      <c r="M10" s="75"/>
      <c r="N10" s="75"/>
      <c r="O10" s="186"/>
      <c r="P10" s="186"/>
      <c r="Q10" s="186"/>
      <c r="R10" s="186"/>
      <c r="S10" s="186"/>
      <c r="T10" s="186"/>
      <c r="U10" s="186"/>
      <c r="V10" s="559"/>
      <c r="W10" s="164"/>
      <c r="X10" s="146"/>
      <c r="Y10" s="151"/>
      <c r="Z10" s="443"/>
      <c r="AA10" s="297"/>
      <c r="AB10" s="297"/>
      <c r="AC10" s="145"/>
    </row>
    <row r="11" spans="2:29" x14ac:dyDescent="0.25">
      <c r="B11" s="120" t="str">
        <f>IF(ISTEXT(D11),(CONCATENATE(Forside!$B$5,".",C11,".",D11,".",E11)),(""))</f>
        <v/>
      </c>
      <c r="C11" s="142"/>
      <c r="D11" s="230"/>
      <c r="E11" s="195"/>
      <c r="F11" s="184"/>
      <c r="G11" s="490"/>
      <c r="H11" s="489"/>
      <c r="I11" s="67"/>
      <c r="J11" s="67"/>
      <c r="K11" s="67"/>
      <c r="L11" s="489"/>
      <c r="M11" s="489"/>
      <c r="N11" s="489"/>
      <c r="O11" s="186"/>
      <c r="P11" s="186"/>
      <c r="Q11" s="186"/>
      <c r="R11" s="186"/>
      <c r="S11" s="186"/>
      <c r="T11" s="186"/>
      <c r="U11" s="186"/>
      <c r="V11" s="559"/>
      <c r="W11" s="164"/>
      <c r="X11" s="185"/>
      <c r="Y11" s="174"/>
      <c r="Z11" s="677"/>
      <c r="AA11" s="297"/>
      <c r="AB11" s="297"/>
      <c r="AC11" s="145"/>
    </row>
    <row r="12" spans="2:29" x14ac:dyDescent="0.25">
      <c r="B12" s="120" t="str">
        <f>IF(ISTEXT(D12),(CONCATENATE(Forside!$B$5,".",C12,".",D12,".",E12)),(""))</f>
        <v/>
      </c>
      <c r="C12" s="142"/>
      <c r="D12" s="230"/>
      <c r="E12" s="195"/>
      <c r="F12" s="145"/>
      <c r="G12" s="66"/>
      <c r="H12" s="472"/>
      <c r="I12" s="472"/>
      <c r="J12" s="472"/>
      <c r="K12" s="472"/>
      <c r="L12" s="472"/>
      <c r="M12" s="472"/>
      <c r="N12" s="472"/>
      <c r="O12" s="186"/>
      <c r="P12" s="186"/>
      <c r="Q12" s="186"/>
      <c r="R12" s="186"/>
      <c r="S12" s="186"/>
      <c r="T12" s="186"/>
      <c r="U12" s="186"/>
      <c r="V12" s="559"/>
      <c r="W12" s="164"/>
      <c r="X12" s="142"/>
      <c r="Y12" s="194"/>
      <c r="Z12" s="144"/>
      <c r="AA12" s="297"/>
      <c r="AB12" s="297"/>
      <c r="AC12" s="145"/>
    </row>
    <row r="13" spans="2:29" x14ac:dyDescent="0.25">
      <c r="B13" s="120" t="str">
        <f>IF(ISTEXT(D13),(CONCATENATE(Forside!$B$5,".",C13,".",D13,".",E13)),(""))</f>
        <v/>
      </c>
      <c r="C13" s="142"/>
      <c r="D13" s="230"/>
      <c r="E13" s="195"/>
      <c r="F13" s="145"/>
      <c r="G13" s="66"/>
      <c r="H13" s="472"/>
      <c r="I13" s="472"/>
      <c r="J13" s="472"/>
      <c r="K13" s="472"/>
      <c r="L13" s="472"/>
      <c r="M13" s="472"/>
      <c r="N13" s="472"/>
      <c r="O13" s="186"/>
      <c r="P13" s="186"/>
      <c r="Q13" s="186"/>
      <c r="R13" s="186"/>
      <c r="S13" s="186"/>
      <c r="T13" s="186"/>
      <c r="U13" s="186"/>
      <c r="V13" s="559"/>
      <c r="W13" s="164"/>
      <c r="X13" s="142"/>
      <c r="Y13" s="194"/>
      <c r="Z13" s="144"/>
      <c r="AA13" s="297"/>
      <c r="AB13" s="297"/>
      <c r="AC13" s="145"/>
    </row>
    <row r="14" spans="2:29" x14ac:dyDescent="0.25">
      <c r="B14" s="120" t="str">
        <f>IF(ISTEXT(D14),(CONCATENATE(Forside!$B$5,".",C14,".",D14,".",E14)),(""))</f>
        <v/>
      </c>
      <c r="C14" s="142"/>
      <c r="D14" s="230"/>
      <c r="E14" s="195"/>
      <c r="F14" s="145"/>
      <c r="G14" s="66"/>
      <c r="H14" s="472"/>
      <c r="I14" s="472"/>
      <c r="J14" s="472"/>
      <c r="K14" s="472"/>
      <c r="L14" s="472"/>
      <c r="M14" s="472"/>
      <c r="N14" s="472"/>
      <c r="O14" s="186"/>
      <c r="P14" s="186"/>
      <c r="Q14" s="186"/>
      <c r="R14" s="186"/>
      <c r="S14" s="186"/>
      <c r="T14" s="186"/>
      <c r="U14" s="186"/>
      <c r="V14" s="559"/>
      <c r="W14" s="164"/>
      <c r="X14" s="142"/>
      <c r="Y14" s="194"/>
      <c r="Z14" s="144"/>
      <c r="AA14" s="297"/>
      <c r="AB14" s="297"/>
      <c r="AC14" s="145"/>
    </row>
    <row r="15" spans="2:29" x14ac:dyDescent="0.25">
      <c r="B15" s="120" t="str">
        <f>IF(ISTEXT(D15),(CONCATENATE(Forside!$B$5,".",C15,".",D15,".",E15)),(""))</f>
        <v/>
      </c>
      <c r="C15" s="142"/>
      <c r="D15" s="230"/>
      <c r="E15" s="195"/>
      <c r="F15" s="145"/>
      <c r="G15" s="66"/>
      <c r="H15" s="472"/>
      <c r="I15" s="472"/>
      <c r="J15" s="472"/>
      <c r="K15" s="472"/>
      <c r="L15" s="472"/>
      <c r="M15" s="472"/>
      <c r="N15" s="472"/>
      <c r="O15" s="186"/>
      <c r="P15" s="186"/>
      <c r="Q15" s="186"/>
      <c r="R15" s="186"/>
      <c r="S15" s="186"/>
      <c r="T15" s="186"/>
      <c r="U15" s="186"/>
      <c r="V15" s="559"/>
      <c r="W15" s="164"/>
      <c r="X15" s="142"/>
      <c r="Y15" s="194"/>
      <c r="Z15" s="144"/>
      <c r="AA15" s="297"/>
      <c r="AB15" s="297"/>
      <c r="AC15" s="145"/>
    </row>
    <row r="16" spans="2:29" x14ac:dyDescent="0.25">
      <c r="B16" s="120" t="str">
        <f>IF(ISTEXT(D16),(CONCATENATE(Forside!$B$5,".",C16,".",D16,".",E16)),(""))</f>
        <v/>
      </c>
      <c r="C16" s="142"/>
      <c r="D16" s="230"/>
      <c r="E16" s="195"/>
      <c r="F16" s="145"/>
      <c r="G16" s="66"/>
      <c r="H16" s="472"/>
      <c r="I16" s="472"/>
      <c r="J16" s="472"/>
      <c r="K16" s="472"/>
      <c r="L16" s="472"/>
      <c r="M16" s="472"/>
      <c r="N16" s="472"/>
      <c r="O16" s="186"/>
      <c r="P16" s="186"/>
      <c r="Q16" s="186"/>
      <c r="R16" s="186"/>
      <c r="S16" s="186"/>
      <c r="T16" s="186"/>
      <c r="U16" s="186"/>
      <c r="V16" s="559"/>
      <c r="W16" s="164"/>
      <c r="X16" s="142"/>
      <c r="Y16" s="194"/>
      <c r="Z16" s="144"/>
      <c r="AA16" s="297"/>
      <c r="AB16" s="299"/>
      <c r="AC16" s="145"/>
    </row>
    <row r="17" spans="2:29" x14ac:dyDescent="0.25">
      <c r="B17" s="120" t="str">
        <f>IF(ISTEXT(D17),(CONCATENATE(Forside!$B$5,".",C17,".",D17,".",E17)),(""))</f>
        <v/>
      </c>
      <c r="C17" s="142"/>
      <c r="D17" s="230"/>
      <c r="E17" s="195"/>
      <c r="F17" s="145"/>
      <c r="G17" s="66"/>
      <c r="H17" s="472"/>
      <c r="I17" s="472"/>
      <c r="J17" s="472"/>
      <c r="K17" s="472"/>
      <c r="L17" s="472"/>
      <c r="M17" s="472"/>
      <c r="N17" s="472"/>
      <c r="O17" s="186"/>
      <c r="P17" s="186"/>
      <c r="Q17" s="186"/>
      <c r="R17" s="186"/>
      <c r="S17" s="186"/>
      <c r="T17" s="186"/>
      <c r="U17" s="186"/>
      <c r="V17" s="559"/>
      <c r="W17" s="164"/>
      <c r="X17" s="142"/>
      <c r="Y17" s="194"/>
      <c r="Z17" s="144"/>
      <c r="AA17" s="297"/>
      <c r="AB17" s="299"/>
      <c r="AC17" s="145"/>
    </row>
    <row r="18" spans="2:29" x14ac:dyDescent="0.25">
      <c r="B18" s="120" t="str">
        <f>IF(ISTEXT(D18),(CONCATENATE(Forside!$B$5,".",C18,".",D18,".",E18)),(""))</f>
        <v/>
      </c>
      <c r="C18" s="142"/>
      <c r="D18" s="230"/>
      <c r="E18" s="195"/>
      <c r="F18" s="145"/>
      <c r="G18" s="66"/>
      <c r="H18" s="472"/>
      <c r="I18" s="472"/>
      <c r="J18" s="472"/>
      <c r="K18" s="472"/>
      <c r="L18" s="472"/>
      <c r="M18" s="472"/>
      <c r="N18" s="472"/>
      <c r="O18" s="186"/>
      <c r="P18" s="186"/>
      <c r="Q18" s="186"/>
      <c r="R18" s="186"/>
      <c r="S18" s="186"/>
      <c r="T18" s="186"/>
      <c r="U18" s="186"/>
      <c r="V18" s="559"/>
      <c r="W18" s="164"/>
      <c r="X18" s="142"/>
      <c r="Y18" s="194"/>
      <c r="Z18" s="144"/>
      <c r="AA18" s="297"/>
      <c r="AB18" s="299"/>
      <c r="AC18" s="145"/>
    </row>
    <row r="19" spans="2:29" ht="14.4" thickBot="1" x14ac:dyDescent="0.3">
      <c r="B19" s="120" t="str">
        <f>IF(ISTEXT(D19),(CONCATENATE(Forside!$B$5,".",C19,".",D19,".",E19)),(""))</f>
        <v/>
      </c>
      <c r="C19" s="142"/>
      <c r="D19" s="230"/>
      <c r="E19" s="195"/>
      <c r="F19" s="145"/>
      <c r="G19" s="66"/>
      <c r="H19" s="472"/>
      <c r="I19" s="472"/>
      <c r="J19" s="472"/>
      <c r="K19" s="472"/>
      <c r="L19" s="472"/>
      <c r="M19" s="472"/>
      <c r="N19" s="472"/>
      <c r="O19" s="186"/>
      <c r="P19" s="186"/>
      <c r="Q19" s="186"/>
      <c r="R19" s="186"/>
      <c r="S19" s="186"/>
      <c r="T19" s="186"/>
      <c r="U19" s="186"/>
      <c r="V19" s="559"/>
      <c r="W19" s="164"/>
      <c r="X19" s="142"/>
      <c r="Y19" s="194"/>
      <c r="Z19" s="144"/>
      <c r="AA19" s="297"/>
      <c r="AB19" s="300"/>
      <c r="AC19" s="145"/>
    </row>
    <row r="20" spans="2:29" x14ac:dyDescent="0.25">
      <c r="B20" s="120" t="str">
        <f>IF(ISTEXT(D20),(CONCATENATE(Forside!$B$5,".",C20,".",D20,".",E20)),(""))</f>
        <v/>
      </c>
      <c r="C20" s="142"/>
      <c r="D20" s="194"/>
      <c r="E20" s="195" t="str">
        <f t="shared" ref="E20:E22" si="1">IF(ISTEXT($D20),"STATUS","")</f>
        <v/>
      </c>
      <c r="F20" s="145"/>
      <c r="G20" s="66"/>
      <c r="H20" s="472"/>
      <c r="I20" s="472"/>
      <c r="J20" s="472"/>
      <c r="K20" s="472"/>
      <c r="L20" s="472"/>
      <c r="M20" s="472"/>
      <c r="N20" s="472"/>
      <c r="O20" s="186" t="str">
        <f t="shared" ref="O20:V22" si="2">IF(ISTEXT($D20),1,"")</f>
        <v/>
      </c>
      <c r="P20" s="186" t="str">
        <f t="shared" si="0"/>
        <v/>
      </c>
      <c r="Q20" s="186" t="str">
        <f t="shared" si="0"/>
        <v/>
      </c>
      <c r="R20" s="186"/>
      <c r="S20" s="186" t="str">
        <f t="shared" si="0"/>
        <v/>
      </c>
      <c r="T20" s="186"/>
      <c r="U20" s="186" t="str">
        <f t="shared" si="0"/>
        <v/>
      </c>
      <c r="V20" s="559" t="str">
        <f t="shared" si="0"/>
        <v/>
      </c>
      <c r="W20" s="164"/>
      <c r="X20" s="142"/>
      <c r="Y20" s="194"/>
      <c r="Z20" s="144"/>
      <c r="AA20" s="297"/>
      <c r="AB20" s="145"/>
      <c r="AC20" s="145"/>
    </row>
    <row r="21" spans="2:29" x14ac:dyDescent="0.25">
      <c r="B21" s="120" t="str">
        <f>IF(ISTEXT(D21),(CONCATENATE(Forside!$B$5,".",C21,".",D21,".",E21)),(""))</f>
        <v/>
      </c>
      <c r="C21" s="142"/>
      <c r="D21" s="194"/>
      <c r="E21" s="195" t="str">
        <f t="shared" si="1"/>
        <v/>
      </c>
      <c r="F21" s="145"/>
      <c r="G21" s="66"/>
      <c r="H21" s="472"/>
      <c r="I21" s="472"/>
      <c r="J21" s="472"/>
      <c r="K21" s="472"/>
      <c r="L21" s="472"/>
      <c r="M21" s="472"/>
      <c r="N21" s="472"/>
      <c r="O21" s="186" t="str">
        <f t="shared" si="2"/>
        <v/>
      </c>
      <c r="P21" s="186" t="str">
        <f t="shared" si="0"/>
        <v/>
      </c>
      <c r="Q21" s="186" t="str">
        <f t="shared" si="0"/>
        <v/>
      </c>
      <c r="R21" s="186"/>
      <c r="S21" s="186" t="str">
        <f t="shared" si="0"/>
        <v/>
      </c>
      <c r="T21" s="186"/>
      <c r="U21" s="186" t="str">
        <f t="shared" si="0"/>
        <v/>
      </c>
      <c r="V21" s="559" t="str">
        <f t="shared" si="0"/>
        <v/>
      </c>
      <c r="W21" s="164"/>
      <c r="X21" s="142"/>
      <c r="Y21" s="194"/>
      <c r="Z21" s="144"/>
      <c r="AA21" s="297"/>
      <c r="AB21" s="145"/>
      <c r="AC21" s="145"/>
    </row>
    <row r="22" spans="2:29" ht="14.4" thickBot="1" x14ac:dyDescent="0.3">
      <c r="B22" s="120" t="str">
        <f>IF(ISTEXT(D22),(CONCATENATE(Forside!$B$5,".",C22,".",D22,".",E22)),(""))</f>
        <v/>
      </c>
      <c r="C22" s="155"/>
      <c r="D22" s="190"/>
      <c r="E22" s="191" t="str">
        <f t="shared" si="1"/>
        <v/>
      </c>
      <c r="F22" s="157"/>
      <c r="G22" s="84"/>
      <c r="H22" s="464"/>
      <c r="I22" s="464"/>
      <c r="J22" s="464"/>
      <c r="K22" s="464"/>
      <c r="L22" s="464"/>
      <c r="M22" s="464"/>
      <c r="N22" s="464"/>
      <c r="O22" s="379" t="str">
        <f t="shared" si="2"/>
        <v/>
      </c>
      <c r="P22" s="379" t="str">
        <f t="shared" si="2"/>
        <v/>
      </c>
      <c r="Q22" s="379" t="str">
        <f t="shared" si="2"/>
        <v/>
      </c>
      <c r="R22" s="379"/>
      <c r="S22" s="379" t="str">
        <f t="shared" si="2"/>
        <v/>
      </c>
      <c r="T22" s="379"/>
      <c r="U22" s="379" t="str">
        <f t="shared" si="2"/>
        <v/>
      </c>
      <c r="V22" s="560" t="str">
        <f t="shared" si="2"/>
        <v/>
      </c>
      <c r="W22" s="164"/>
      <c r="X22" s="155"/>
      <c r="Y22" s="190"/>
      <c r="Z22" s="156"/>
      <c r="AA22" s="300"/>
      <c r="AB22" s="157"/>
      <c r="AC22" s="157"/>
    </row>
    <row r="23" spans="2:29" x14ac:dyDescent="0.25">
      <c r="C23" s="1064" t="s">
        <v>278</v>
      </c>
      <c r="D23" s="1064"/>
      <c r="E23" s="1064"/>
      <c r="F23" s="1064"/>
      <c r="G23" s="1064"/>
      <c r="H23" s="1064"/>
      <c r="I23" s="1064"/>
      <c r="J23" s="1064"/>
      <c r="K23" s="1064"/>
      <c r="L23" s="1064"/>
      <c r="M23" s="1064"/>
      <c r="N23" s="1064"/>
      <c r="AC23" s="700"/>
    </row>
    <row r="24" spans="2:29" x14ac:dyDescent="0.25">
      <c r="AC24" s="700"/>
    </row>
    <row r="25" spans="2:29" x14ac:dyDescent="0.25">
      <c r="AC25" s="700"/>
    </row>
    <row r="26" spans="2:29" x14ac:dyDescent="0.25">
      <c r="AC26" s="700"/>
    </row>
    <row r="27" spans="2:29" x14ac:dyDescent="0.25">
      <c r="AC27" s="700"/>
    </row>
    <row r="28" spans="2:29" x14ac:dyDescent="0.25">
      <c r="AC28" s="700"/>
    </row>
    <row r="29" spans="2:29" x14ac:dyDescent="0.25">
      <c r="AC29" s="700"/>
    </row>
    <row r="30" spans="2:29" x14ac:dyDescent="0.25">
      <c r="AC30" s="700"/>
    </row>
    <row r="31" spans="2:29" x14ac:dyDescent="0.25">
      <c r="AC31" s="700"/>
    </row>
    <row r="32" spans="2: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sheetData>
  <mergeCells count="28">
    <mergeCell ref="C23:N23"/>
    <mergeCell ref="C1:F1"/>
    <mergeCell ref="C3:F3"/>
    <mergeCell ref="G5:G6"/>
    <mergeCell ref="P5:P6"/>
    <mergeCell ref="H5:H6"/>
    <mergeCell ref="I5:I6"/>
    <mergeCell ref="O5:O6"/>
    <mergeCell ref="J5:J6"/>
    <mergeCell ref="K5:K6"/>
    <mergeCell ref="L5:L6"/>
    <mergeCell ref="M5:M6"/>
    <mergeCell ref="AC5:AC6"/>
    <mergeCell ref="N5:N6"/>
    <mergeCell ref="X3:Z3"/>
    <mergeCell ref="R5:R6"/>
    <mergeCell ref="S5:S6"/>
    <mergeCell ref="T5:T6"/>
    <mergeCell ref="U5:U6"/>
    <mergeCell ref="V5:V6"/>
    <mergeCell ref="X4:Z4"/>
    <mergeCell ref="X5:X6"/>
    <mergeCell ref="Y5:Y6"/>
    <mergeCell ref="Z5:Z6"/>
    <mergeCell ref="AA3:AB4"/>
    <mergeCell ref="AA5:AA6"/>
    <mergeCell ref="AB5:AB6"/>
    <mergeCell ref="Q5:Q6"/>
  </mergeCells>
  <pageMargins left="0.25" right="0.25" top="0.75" bottom="0.75" header="0.3" footer="0.3"/>
  <pageSetup paperSize="9" scale="97" fitToHeight="0" orientation="landscape" verticalDpi="12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0">
    <pageSetUpPr fitToPage="1"/>
  </sheetPr>
  <dimension ref="B1:AC52"/>
  <sheetViews>
    <sheetView showGridLines="0" topLeftCell="A37" zoomScale="85" zoomScaleNormal="85" workbookViewId="0">
      <selection activeCell="H22" sqref="C22:N24"/>
    </sheetView>
  </sheetViews>
  <sheetFormatPr baseColWidth="10" defaultColWidth="11.6328125" defaultRowHeight="13.8" x14ac:dyDescent="0.25"/>
  <cols>
    <col min="1" max="1" width="2.81640625" style="120" customWidth="1"/>
    <col min="2" max="2" width="36.36328125" style="120" hidden="1" customWidth="1"/>
    <col min="3" max="3" width="8.90625" style="120" customWidth="1"/>
    <col min="4" max="5" width="12.453125" style="120" customWidth="1"/>
    <col min="6" max="6" width="9" style="120" customWidth="1"/>
    <col min="7" max="22" width="3.36328125" style="120" customWidth="1"/>
    <col min="23" max="23" width="3.6328125" style="120" customWidth="1"/>
    <col min="24" max="26" width="6.6328125" style="120" customWidth="1"/>
    <col min="27" max="27" width="15.36328125" style="120" customWidth="1"/>
    <col min="28" max="16384" width="11.6328125" style="120"/>
  </cols>
  <sheetData>
    <row r="1" spans="2:29" s="116" customFormat="1" ht="17.399999999999999" x14ac:dyDescent="0.3">
      <c r="C1" s="1087" t="s">
        <v>89</v>
      </c>
      <c r="D1" s="1087"/>
      <c r="E1" s="1087"/>
      <c r="F1" s="1087"/>
    </row>
    <row r="2" spans="2:29" s="118" customFormat="1" ht="14.4" thickBot="1" x14ac:dyDescent="0.3"/>
    <row r="3" spans="2:29"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126">
        <v>15</v>
      </c>
      <c r="H4" s="126">
        <v>14</v>
      </c>
      <c r="I4" s="126">
        <v>13</v>
      </c>
      <c r="J4" s="127">
        <v>12</v>
      </c>
      <c r="K4" s="127">
        <v>11</v>
      </c>
      <c r="L4" s="127">
        <v>10</v>
      </c>
      <c r="M4" s="127">
        <v>9</v>
      </c>
      <c r="N4" s="127">
        <v>8</v>
      </c>
      <c r="O4" s="127">
        <v>7</v>
      </c>
      <c r="P4" s="346">
        <v>6</v>
      </c>
      <c r="Q4" s="346">
        <v>5</v>
      </c>
      <c r="R4" s="346">
        <v>4</v>
      </c>
      <c r="S4" s="346">
        <v>3</v>
      </c>
      <c r="T4" s="346">
        <v>2</v>
      </c>
      <c r="U4" s="346">
        <v>1</v>
      </c>
      <c r="V4" s="128">
        <v>0</v>
      </c>
      <c r="X4" s="1068" t="s">
        <v>273</v>
      </c>
      <c r="Y4" s="1069"/>
      <c r="Z4" s="1070"/>
      <c r="AA4" s="1090"/>
      <c r="AB4" s="1091"/>
      <c r="AC4" s="714"/>
    </row>
    <row r="5" spans="2:29" ht="185.25" customHeight="1" thickBot="1" x14ac:dyDescent="0.3">
      <c r="C5" s="129"/>
      <c r="D5" s="130"/>
      <c r="E5" s="342"/>
      <c r="F5" s="132" t="s">
        <v>218</v>
      </c>
      <c r="G5" s="1102"/>
      <c r="H5" s="1102" t="s">
        <v>660</v>
      </c>
      <c r="I5" s="1102" t="s">
        <v>659</v>
      </c>
      <c r="J5" s="1102" t="s">
        <v>539</v>
      </c>
      <c r="K5" s="1102" t="s">
        <v>538</v>
      </c>
      <c r="L5" s="1102" t="s">
        <v>537</v>
      </c>
      <c r="M5" s="1071" t="s">
        <v>536</v>
      </c>
      <c r="N5" s="1071" t="s">
        <v>535</v>
      </c>
      <c r="O5" s="1071"/>
      <c r="P5" s="1102"/>
      <c r="Q5" s="1102" t="s">
        <v>486</v>
      </c>
      <c r="R5" s="1102" t="s">
        <v>487</v>
      </c>
      <c r="S5" s="1102" t="s">
        <v>58</v>
      </c>
      <c r="T5" s="1102" t="s">
        <v>58</v>
      </c>
      <c r="U5" s="1102" t="s">
        <v>4</v>
      </c>
      <c r="V5" s="1095" t="s">
        <v>5</v>
      </c>
      <c r="X5" s="1077" t="s">
        <v>210</v>
      </c>
      <c r="Y5" s="1079" t="s">
        <v>211</v>
      </c>
      <c r="Z5" s="1081" t="s">
        <v>212</v>
      </c>
      <c r="AA5" s="1092" t="s">
        <v>454</v>
      </c>
      <c r="AB5" s="1093" t="s">
        <v>455</v>
      </c>
      <c r="AC5" s="1066" t="s">
        <v>476</v>
      </c>
    </row>
    <row r="6" spans="2:29" ht="13.5" customHeight="1" thickBot="1" x14ac:dyDescent="0.3">
      <c r="C6" s="316" t="s">
        <v>222</v>
      </c>
      <c r="D6" s="317" t="s">
        <v>225</v>
      </c>
      <c r="E6" s="318" t="s">
        <v>226</v>
      </c>
      <c r="F6" s="136" t="s">
        <v>217</v>
      </c>
      <c r="G6" s="1108"/>
      <c r="H6" s="1108"/>
      <c r="I6" s="1108"/>
      <c r="J6" s="1108"/>
      <c r="K6" s="1108"/>
      <c r="L6" s="1108"/>
      <c r="M6" s="1108"/>
      <c r="N6" s="1108"/>
      <c r="O6" s="1108"/>
      <c r="P6" s="1108"/>
      <c r="Q6" s="1108"/>
      <c r="R6" s="1108"/>
      <c r="S6" s="1108"/>
      <c r="T6" s="1108"/>
      <c r="U6" s="1108"/>
      <c r="V6" s="1109"/>
      <c r="X6" s="1078"/>
      <c r="Y6" s="1080"/>
      <c r="Z6" s="1082"/>
      <c r="AA6" s="1092"/>
      <c r="AB6" s="1094"/>
      <c r="AC6" s="1067"/>
    </row>
    <row r="7" spans="2:29" ht="14.25" customHeight="1" x14ac:dyDescent="0.25">
      <c r="B7" s="120" t="str">
        <f>IF(ISTEXT(D7),(CONCATENATE(Forside!$B$5,".",C7,".",D7,".",E7)),(""))</f>
        <v/>
      </c>
      <c r="C7" s="347"/>
      <c r="D7" s="562"/>
      <c r="E7" s="396" t="str">
        <f>IF(ISTEXT($D7),"STATUS","")</f>
        <v/>
      </c>
      <c r="F7" s="561"/>
      <c r="G7" s="531"/>
      <c r="H7" s="531"/>
      <c r="I7" s="531"/>
      <c r="J7" s="127"/>
      <c r="K7" s="736"/>
      <c r="L7" s="736"/>
      <c r="M7" s="127"/>
      <c r="N7" s="127"/>
      <c r="O7" s="127"/>
      <c r="P7" s="346"/>
      <c r="Q7" s="127" t="str">
        <f t="shared" ref="Q7:U8" si="0">IF(ISTEXT($D7),1,"")</f>
        <v/>
      </c>
      <c r="R7" s="127" t="str">
        <f t="shared" si="0"/>
        <v/>
      </c>
      <c r="S7" s="127"/>
      <c r="T7" s="127"/>
      <c r="U7" s="127" t="str">
        <f t="shared" si="0"/>
        <v/>
      </c>
      <c r="V7" s="128" t="str">
        <f>IF(ISTEXT($D7),1,"")</f>
        <v/>
      </c>
      <c r="X7" s="532"/>
      <c r="Y7" s="533"/>
      <c r="Z7" s="678"/>
      <c r="AA7" s="312" t="s">
        <v>714</v>
      </c>
      <c r="AB7" s="139"/>
      <c r="AC7" s="139" t="s">
        <v>479</v>
      </c>
    </row>
    <row r="8" spans="2:29" ht="14.25" customHeight="1" x14ac:dyDescent="0.25">
      <c r="B8" s="120" t="str">
        <f>IF(ISTEXT(D8),(CONCATENATE(Forside!$B$5,".",C8,".",D8,".",E8)),(""))</f>
        <v/>
      </c>
      <c r="C8" s="301"/>
      <c r="D8" s="238"/>
      <c r="E8" s="388" t="str">
        <f t="shared" ref="E8:E25" si="1">IF(ISTEXT($D8),"STATUS","")</f>
        <v/>
      </c>
      <c r="F8" s="328"/>
      <c r="G8" s="147"/>
      <c r="H8" s="147"/>
      <c r="I8" s="147"/>
      <c r="J8" s="148"/>
      <c r="K8" s="148"/>
      <c r="L8" s="148"/>
      <c r="M8" s="148"/>
      <c r="N8" s="148"/>
      <c r="O8" s="148"/>
      <c r="P8" s="677"/>
      <c r="Q8" s="148" t="str">
        <f t="shared" si="0"/>
        <v/>
      </c>
      <c r="R8" s="148" t="str">
        <f t="shared" si="0"/>
        <v/>
      </c>
      <c r="S8" s="148"/>
      <c r="T8" s="148"/>
      <c r="U8" s="148" t="str">
        <f t="shared" si="0"/>
        <v/>
      </c>
      <c r="V8" s="175" t="str">
        <f>IF(ISTEXT($D8),1,"")</f>
        <v/>
      </c>
      <c r="X8" s="152"/>
      <c r="Y8" s="151"/>
      <c r="Z8" s="443"/>
      <c r="AA8" s="297" t="s">
        <v>718</v>
      </c>
      <c r="AB8" s="145"/>
      <c r="AC8" s="145" t="s">
        <v>480</v>
      </c>
    </row>
    <row r="9" spans="2:29" ht="14.25" customHeight="1" x14ac:dyDescent="0.25">
      <c r="B9" s="120" t="str">
        <f>IF(ISTEXT(D9),(CONCATENATE(Forside!$B$5,".",C9,".",D9,".",E9)),(""))</f>
        <v/>
      </c>
      <c r="C9" s="398"/>
      <c r="D9" s="238"/>
      <c r="E9" s="388" t="str">
        <f t="shared" si="1"/>
        <v/>
      </c>
      <c r="F9" s="328"/>
      <c r="G9" s="147"/>
      <c r="H9" s="147"/>
      <c r="I9" s="147"/>
      <c r="J9" s="148"/>
      <c r="K9" s="148"/>
      <c r="L9" s="148"/>
      <c r="M9" s="148"/>
      <c r="N9" s="148"/>
      <c r="O9" s="148"/>
      <c r="P9" s="677"/>
      <c r="Q9" s="148" t="str">
        <f t="shared" ref="O9:V25" si="2">IF(ISTEXT($D9),1,"")</f>
        <v/>
      </c>
      <c r="R9" s="148" t="str">
        <f t="shared" si="2"/>
        <v/>
      </c>
      <c r="S9" s="148"/>
      <c r="T9" s="148"/>
      <c r="U9" s="148" t="str">
        <f t="shared" si="2"/>
        <v/>
      </c>
      <c r="V9" s="175" t="str">
        <f t="shared" si="2"/>
        <v/>
      </c>
      <c r="X9" s="152"/>
      <c r="Y9" s="151"/>
      <c r="Z9" s="443"/>
      <c r="AA9" s="297" t="s">
        <v>715</v>
      </c>
      <c r="AB9" s="145"/>
      <c r="AC9" s="145" t="s">
        <v>480</v>
      </c>
    </row>
    <row r="10" spans="2:29" ht="14.25" customHeight="1" x14ac:dyDescent="0.25">
      <c r="B10" s="120" t="str">
        <f>IF(ISTEXT(D10),(CONCATENATE(Forside!$B$5,".",C10,".",D10,".",E10)),(""))</f>
        <v/>
      </c>
      <c r="C10" s="398"/>
      <c r="D10" s="238"/>
      <c r="E10" s="388" t="str">
        <f t="shared" si="1"/>
        <v/>
      </c>
      <c r="F10" s="328"/>
      <c r="G10" s="147"/>
      <c r="H10" s="147"/>
      <c r="I10" s="147"/>
      <c r="J10" s="148"/>
      <c r="K10" s="148"/>
      <c r="L10" s="148"/>
      <c r="M10" s="148"/>
      <c r="N10" s="148"/>
      <c r="O10" s="148"/>
      <c r="P10" s="677"/>
      <c r="Q10" s="148" t="str">
        <f t="shared" si="2"/>
        <v/>
      </c>
      <c r="R10" s="148" t="str">
        <f t="shared" si="2"/>
        <v/>
      </c>
      <c r="S10" s="148"/>
      <c r="T10" s="148"/>
      <c r="U10" s="148" t="str">
        <f t="shared" si="2"/>
        <v/>
      </c>
      <c r="V10" s="175" t="str">
        <f t="shared" si="2"/>
        <v/>
      </c>
      <c r="X10" s="152"/>
      <c r="Y10" s="151"/>
      <c r="Z10" s="443"/>
      <c r="AA10" s="297" t="s">
        <v>716</v>
      </c>
      <c r="AB10" s="145"/>
      <c r="AC10" s="145" t="s">
        <v>480</v>
      </c>
    </row>
    <row r="11" spans="2:29" ht="14.25" customHeight="1" x14ac:dyDescent="0.25">
      <c r="B11" s="120" t="str">
        <f>IF(ISTEXT(D11),(CONCATENATE(Forside!$B$5,".",C11,".",D11,".",E11)),(""))</f>
        <v/>
      </c>
      <c r="C11" s="301"/>
      <c r="D11" s="304"/>
      <c r="E11" s="851" t="str">
        <f t="shared" si="1"/>
        <v/>
      </c>
      <c r="F11" s="328"/>
      <c r="G11" s="147"/>
      <c r="H11" s="147"/>
      <c r="I11" s="147"/>
      <c r="J11" s="148"/>
      <c r="K11" s="148"/>
      <c r="L11" s="148"/>
      <c r="M11" s="148"/>
      <c r="N11" s="148"/>
      <c r="O11" s="148"/>
      <c r="P11" s="677"/>
      <c r="Q11" s="148" t="str">
        <f t="shared" si="2"/>
        <v/>
      </c>
      <c r="R11" s="148" t="str">
        <f t="shared" si="2"/>
        <v/>
      </c>
      <c r="S11" s="148"/>
      <c r="T11" s="148"/>
      <c r="U11" s="148" t="str">
        <f t="shared" si="2"/>
        <v/>
      </c>
      <c r="V11" s="175" t="str">
        <f t="shared" si="2"/>
        <v/>
      </c>
      <c r="X11" s="152"/>
      <c r="Y11" s="151"/>
      <c r="Z11" s="443"/>
      <c r="AA11" s="299" t="s">
        <v>717</v>
      </c>
      <c r="AB11" s="145"/>
      <c r="AC11" s="145"/>
    </row>
    <row r="12" spans="2:29" ht="14.25" customHeight="1" x14ac:dyDescent="0.25">
      <c r="B12" s="120" t="str">
        <f>IF(ISTEXT(D12),(CONCATENATE(Forside!$B$5,".",C12,".",D12,".",E12)),(""))</f>
        <v/>
      </c>
      <c r="C12" s="142"/>
      <c r="D12" s="852"/>
      <c r="E12" s="848" t="str">
        <f>IF(ISTEXT($D12),"STATUS","")</f>
        <v/>
      </c>
      <c r="F12" s="328"/>
      <c r="G12" s="147"/>
      <c r="H12" s="147"/>
      <c r="I12" s="147"/>
      <c r="J12" s="148"/>
      <c r="K12" s="148"/>
      <c r="L12" s="148"/>
      <c r="M12" s="148"/>
      <c r="N12" s="148"/>
      <c r="O12" s="148"/>
      <c r="P12" s="677"/>
      <c r="Q12" s="148" t="str">
        <f t="shared" si="2"/>
        <v/>
      </c>
      <c r="R12" s="148" t="str">
        <f t="shared" si="2"/>
        <v/>
      </c>
      <c r="S12" s="148"/>
      <c r="T12" s="148"/>
      <c r="U12" s="148" t="str">
        <f t="shared" si="2"/>
        <v/>
      </c>
      <c r="V12" s="175" t="str">
        <f t="shared" si="2"/>
        <v/>
      </c>
      <c r="X12" s="152"/>
      <c r="Y12" s="151"/>
      <c r="Z12" s="443"/>
      <c r="AA12" s="145" t="s">
        <v>719</v>
      </c>
      <c r="AB12" s="145"/>
      <c r="AC12" s="145"/>
    </row>
    <row r="13" spans="2:29" ht="14.25" customHeight="1" x14ac:dyDescent="0.25">
      <c r="B13" s="120" t="str">
        <f>IF(ISTEXT(D13),(CONCATENATE(Forside!$B$5,".",C13,".",D13,".",E13)),(""))</f>
        <v/>
      </c>
      <c r="C13" s="142"/>
      <c r="D13" s="238"/>
      <c r="E13" s="848" t="str">
        <f t="shared" si="1"/>
        <v/>
      </c>
      <c r="F13" s="328"/>
      <c r="G13" s="147"/>
      <c r="H13" s="147"/>
      <c r="I13" s="147"/>
      <c r="J13" s="148"/>
      <c r="K13" s="148"/>
      <c r="L13" s="148"/>
      <c r="M13" s="148"/>
      <c r="N13" s="148"/>
      <c r="O13" s="148"/>
      <c r="P13" s="677"/>
      <c r="Q13" s="148" t="str">
        <f t="shared" si="2"/>
        <v/>
      </c>
      <c r="R13" s="148" t="str">
        <f t="shared" si="2"/>
        <v/>
      </c>
      <c r="S13" s="148"/>
      <c r="T13" s="148"/>
      <c r="U13" s="148" t="str">
        <f t="shared" si="2"/>
        <v/>
      </c>
      <c r="V13" s="175" t="str">
        <f t="shared" si="2"/>
        <v/>
      </c>
      <c r="W13" s="164"/>
      <c r="X13" s="152"/>
      <c r="Y13" s="151"/>
      <c r="Z13" s="443"/>
      <c r="AA13" s="297" t="s">
        <v>720</v>
      </c>
      <c r="AB13" s="145"/>
      <c r="AC13" s="145"/>
    </row>
    <row r="14" spans="2:29" ht="14.25" customHeight="1" x14ac:dyDescent="0.25">
      <c r="B14" s="120" t="str">
        <f>IF(ISTEXT(D14),(CONCATENATE(Forside!$B$5,".",C14,".",D14,".",E14)),(""))</f>
        <v/>
      </c>
      <c r="C14" s="137"/>
      <c r="D14" s="238"/>
      <c r="E14" s="848" t="str">
        <f t="shared" si="1"/>
        <v/>
      </c>
      <c r="F14" s="441"/>
      <c r="G14" s="187"/>
      <c r="H14" s="187"/>
      <c r="I14" s="187"/>
      <c r="J14" s="187"/>
      <c r="K14" s="187"/>
      <c r="L14" s="187"/>
      <c r="M14" s="187"/>
      <c r="N14" s="187"/>
      <c r="O14" s="148"/>
      <c r="P14" s="677"/>
      <c r="Q14" s="148" t="str">
        <f t="shared" si="2"/>
        <v/>
      </c>
      <c r="R14" s="148" t="str">
        <f t="shared" si="2"/>
        <v/>
      </c>
      <c r="S14" s="148"/>
      <c r="T14" s="148"/>
      <c r="U14" s="148" t="str">
        <f t="shared" si="2"/>
        <v/>
      </c>
      <c r="V14" s="175" t="str">
        <f t="shared" si="2"/>
        <v/>
      </c>
      <c r="W14" s="164"/>
      <c r="X14" s="185"/>
      <c r="Y14" s="174"/>
      <c r="Z14" s="677"/>
      <c r="AA14" s="297" t="s">
        <v>721</v>
      </c>
      <c r="AB14" s="145"/>
      <c r="AC14" s="145"/>
    </row>
    <row r="15" spans="2:29" ht="14.25" customHeight="1" x14ac:dyDescent="0.25">
      <c r="B15" s="120" t="str">
        <f>IF(ISTEXT(D15),(CONCATENATE(Forside!$B$5,".",C15,".",D15,".",E15)),(""))</f>
        <v/>
      </c>
      <c r="C15" s="142"/>
      <c r="D15" s="238"/>
      <c r="E15" s="848" t="str">
        <f t="shared" si="1"/>
        <v/>
      </c>
      <c r="F15" s="328"/>
      <c r="G15" s="194"/>
      <c r="H15" s="194"/>
      <c r="I15" s="194"/>
      <c r="J15" s="194"/>
      <c r="K15" s="194"/>
      <c r="L15" s="194"/>
      <c r="M15" s="194"/>
      <c r="N15" s="194"/>
      <c r="O15" s="148"/>
      <c r="P15" s="677"/>
      <c r="Q15" s="148" t="str">
        <f t="shared" si="2"/>
        <v/>
      </c>
      <c r="R15" s="148" t="str">
        <f t="shared" si="2"/>
        <v/>
      </c>
      <c r="S15" s="148"/>
      <c r="T15" s="148"/>
      <c r="U15" s="148" t="str">
        <f t="shared" si="2"/>
        <v/>
      </c>
      <c r="V15" s="175" t="str">
        <f t="shared" si="2"/>
        <v/>
      </c>
      <c r="W15" s="164"/>
      <c r="X15" s="142"/>
      <c r="Y15" s="194"/>
      <c r="Z15" s="144"/>
      <c r="AA15" s="297" t="s">
        <v>722</v>
      </c>
      <c r="AB15" s="145"/>
      <c r="AC15" s="145"/>
    </row>
    <row r="16" spans="2:29" ht="14.25" customHeight="1" x14ac:dyDescent="0.25">
      <c r="B16" s="120" t="str">
        <f>IF(ISTEXT(D16),(CONCATENATE(Forside!$B$5,".",C16,".",D16,".",E16)),(""))</f>
        <v/>
      </c>
      <c r="C16" s="442"/>
      <c r="D16" s="304"/>
      <c r="E16" s="851" t="str">
        <f t="shared" si="1"/>
        <v/>
      </c>
      <c r="F16" s="328"/>
      <c r="G16" s="194"/>
      <c r="H16" s="194"/>
      <c r="I16" s="194"/>
      <c r="J16" s="194"/>
      <c r="K16" s="194"/>
      <c r="L16" s="194"/>
      <c r="M16" s="194"/>
      <c r="N16" s="194"/>
      <c r="O16" s="148"/>
      <c r="P16" s="677"/>
      <c r="Q16" s="148" t="str">
        <f t="shared" si="2"/>
        <v/>
      </c>
      <c r="R16" s="148" t="str">
        <f t="shared" si="2"/>
        <v/>
      </c>
      <c r="S16" s="148"/>
      <c r="T16" s="148"/>
      <c r="U16" s="148" t="str">
        <f t="shared" si="2"/>
        <v/>
      </c>
      <c r="V16" s="175" t="str">
        <f t="shared" si="2"/>
        <v/>
      </c>
      <c r="W16" s="164"/>
      <c r="X16" s="142"/>
      <c r="Y16" s="194"/>
      <c r="Z16" s="144"/>
      <c r="AA16" s="299" t="s">
        <v>723</v>
      </c>
      <c r="AB16" s="145"/>
      <c r="AC16" s="145"/>
    </row>
    <row r="17" spans="2:29" ht="14.25" customHeight="1" x14ac:dyDescent="0.25">
      <c r="B17" s="120" t="str">
        <f>IF(ISTEXT(D17),(CONCATENATE(Forside!$B$5,".",C17,".",D17,".",E17)),(""))</f>
        <v/>
      </c>
      <c r="C17" s="142"/>
      <c r="D17" s="852"/>
      <c r="E17" s="848" t="str">
        <f>IF(ISTEXT($D17),"STATUS","")</f>
        <v/>
      </c>
      <c r="F17" s="328"/>
      <c r="G17" s="194"/>
      <c r="H17" s="194"/>
      <c r="I17" s="194"/>
      <c r="J17" s="194"/>
      <c r="K17" s="194"/>
      <c r="L17" s="194"/>
      <c r="M17" s="194"/>
      <c r="N17" s="194"/>
      <c r="O17" s="148"/>
      <c r="P17" s="677"/>
      <c r="Q17" s="148" t="str">
        <f t="shared" si="2"/>
        <v/>
      </c>
      <c r="R17" s="148" t="str">
        <f t="shared" si="2"/>
        <v/>
      </c>
      <c r="S17" s="148"/>
      <c r="T17" s="148"/>
      <c r="U17" s="148" t="str">
        <f t="shared" si="2"/>
        <v/>
      </c>
      <c r="V17" s="175" t="str">
        <f t="shared" si="2"/>
        <v/>
      </c>
      <c r="W17" s="164"/>
      <c r="X17" s="142"/>
      <c r="Y17" s="194"/>
      <c r="Z17" s="144"/>
      <c r="AA17" s="145" t="s">
        <v>728</v>
      </c>
      <c r="AB17" s="145"/>
      <c r="AC17" s="145"/>
    </row>
    <row r="18" spans="2:29" ht="14.25" customHeight="1" x14ac:dyDescent="0.25">
      <c r="B18" s="120" t="str">
        <f>IF(ISTEXT(D18),(CONCATENATE(Forside!$B$5,".",C18,".",D18,".",E18)),(""))</f>
        <v/>
      </c>
      <c r="C18" s="142"/>
      <c r="D18" s="238"/>
      <c r="E18" s="848" t="str">
        <f t="shared" si="1"/>
        <v/>
      </c>
      <c r="F18" s="328"/>
      <c r="G18" s="194"/>
      <c r="H18" s="194"/>
      <c r="I18" s="194"/>
      <c r="J18" s="194"/>
      <c r="K18" s="194"/>
      <c r="L18" s="194"/>
      <c r="M18" s="194"/>
      <c r="N18" s="194"/>
      <c r="O18" s="148"/>
      <c r="P18" s="677"/>
      <c r="Q18" s="148" t="str">
        <f t="shared" si="2"/>
        <v/>
      </c>
      <c r="R18" s="148" t="str">
        <f t="shared" si="2"/>
        <v/>
      </c>
      <c r="S18" s="148"/>
      <c r="T18" s="148"/>
      <c r="U18" s="148" t="str">
        <f t="shared" si="2"/>
        <v/>
      </c>
      <c r="V18" s="175" t="str">
        <f t="shared" si="2"/>
        <v/>
      </c>
      <c r="W18" s="164"/>
      <c r="X18" s="142"/>
      <c r="Y18" s="194"/>
      <c r="Z18" s="144"/>
      <c r="AA18" s="297" t="s">
        <v>724</v>
      </c>
      <c r="AB18" s="145"/>
      <c r="AC18" s="145"/>
    </row>
    <row r="19" spans="2:29" ht="14.25" customHeight="1" x14ac:dyDescent="0.25">
      <c r="B19" s="120" t="str">
        <f>IF(ISTEXT(D19),(CONCATENATE(Forside!$B$5,".",C19,".",D19,".",E19)),(""))</f>
        <v/>
      </c>
      <c r="C19" s="142"/>
      <c r="D19" s="238"/>
      <c r="E19" s="848" t="str">
        <f t="shared" si="1"/>
        <v/>
      </c>
      <c r="F19" s="328"/>
      <c r="G19" s="194"/>
      <c r="H19" s="194"/>
      <c r="I19" s="194"/>
      <c r="J19" s="194"/>
      <c r="K19" s="194"/>
      <c r="L19" s="194"/>
      <c r="M19" s="194"/>
      <c r="N19" s="194"/>
      <c r="O19" s="148"/>
      <c r="P19" s="677"/>
      <c r="Q19" s="148" t="str">
        <f t="shared" si="2"/>
        <v/>
      </c>
      <c r="R19" s="148" t="str">
        <f t="shared" si="2"/>
        <v/>
      </c>
      <c r="S19" s="148"/>
      <c r="T19" s="148"/>
      <c r="U19" s="148" t="str">
        <f t="shared" si="2"/>
        <v/>
      </c>
      <c r="V19" s="175" t="str">
        <f t="shared" si="2"/>
        <v/>
      </c>
      <c r="W19" s="164"/>
      <c r="X19" s="142"/>
      <c r="Y19" s="194"/>
      <c r="Z19" s="144"/>
      <c r="AA19" s="297" t="s">
        <v>725</v>
      </c>
      <c r="AB19" s="145"/>
      <c r="AC19" s="145"/>
    </row>
    <row r="20" spans="2:29" ht="14.25" customHeight="1" x14ac:dyDescent="0.25">
      <c r="B20" s="120" t="str">
        <f>IF(ISTEXT(D20),(CONCATENATE(Forside!$B$5,".",C20,".",D20,".",E20)),(""))</f>
        <v/>
      </c>
      <c r="C20" s="142"/>
      <c r="D20" s="238"/>
      <c r="E20" s="848" t="str">
        <f t="shared" si="1"/>
        <v/>
      </c>
      <c r="F20" s="328"/>
      <c r="G20" s="194"/>
      <c r="H20" s="194"/>
      <c r="I20" s="194"/>
      <c r="J20" s="194"/>
      <c r="K20" s="194"/>
      <c r="L20" s="194"/>
      <c r="M20" s="194"/>
      <c r="N20" s="194"/>
      <c r="O20" s="148"/>
      <c r="P20" s="677"/>
      <c r="Q20" s="148" t="str">
        <f t="shared" si="2"/>
        <v/>
      </c>
      <c r="R20" s="148" t="str">
        <f t="shared" si="2"/>
        <v/>
      </c>
      <c r="S20" s="148"/>
      <c r="T20" s="148"/>
      <c r="U20" s="148" t="str">
        <f t="shared" si="2"/>
        <v/>
      </c>
      <c r="V20" s="175" t="str">
        <f t="shared" si="2"/>
        <v/>
      </c>
      <c r="W20" s="164"/>
      <c r="X20" s="142"/>
      <c r="Y20" s="194"/>
      <c r="Z20" s="144"/>
      <c r="AA20" s="297" t="s">
        <v>726</v>
      </c>
      <c r="AB20" s="145"/>
      <c r="AC20" s="145"/>
    </row>
    <row r="21" spans="2:29" ht="14.25" customHeight="1" x14ac:dyDescent="0.25">
      <c r="B21" s="120" t="str">
        <f>IF(ISTEXT(D21),(CONCATENATE(Forside!$B$5,".",C21,".",D21,".",E21)),(""))</f>
        <v/>
      </c>
      <c r="C21" s="142"/>
      <c r="D21" s="238"/>
      <c r="E21" s="848" t="str">
        <f t="shared" si="1"/>
        <v/>
      </c>
      <c r="F21" s="328"/>
      <c r="G21" s="194"/>
      <c r="H21" s="194"/>
      <c r="I21" s="194"/>
      <c r="J21" s="194"/>
      <c r="K21" s="194"/>
      <c r="L21" s="194"/>
      <c r="M21" s="194"/>
      <c r="N21" s="194"/>
      <c r="O21" s="148"/>
      <c r="P21" s="677"/>
      <c r="Q21" s="148" t="str">
        <f t="shared" si="2"/>
        <v/>
      </c>
      <c r="R21" s="148" t="str">
        <f t="shared" si="2"/>
        <v/>
      </c>
      <c r="S21" s="148"/>
      <c r="T21" s="148"/>
      <c r="U21" s="148" t="str">
        <f t="shared" si="2"/>
        <v/>
      </c>
      <c r="V21" s="175" t="str">
        <f t="shared" si="2"/>
        <v/>
      </c>
      <c r="W21" s="164"/>
      <c r="X21" s="142"/>
      <c r="Y21" s="194"/>
      <c r="Z21" s="144"/>
      <c r="AA21" s="297" t="s">
        <v>727</v>
      </c>
      <c r="AB21" s="145"/>
      <c r="AC21" s="145"/>
    </row>
    <row r="22" spans="2:29" ht="14.25" customHeight="1" x14ac:dyDescent="0.25">
      <c r="C22" s="142"/>
      <c r="D22" s="238"/>
      <c r="E22" s="848" t="str">
        <f t="shared" si="1"/>
        <v/>
      </c>
      <c r="F22" s="328"/>
      <c r="G22" s="194"/>
      <c r="H22" s="194"/>
      <c r="I22" s="194"/>
      <c r="J22" s="194"/>
      <c r="K22" s="194"/>
      <c r="L22" s="194"/>
      <c r="M22" s="194"/>
      <c r="N22" s="194"/>
      <c r="O22" s="148"/>
      <c r="P22" s="677"/>
      <c r="Q22" s="677"/>
      <c r="R22" s="677"/>
      <c r="S22" s="677"/>
      <c r="T22" s="677"/>
      <c r="U22" s="677"/>
      <c r="V22" s="175"/>
      <c r="W22" s="849"/>
      <c r="X22" s="142"/>
      <c r="Y22" s="194"/>
      <c r="Z22" s="144"/>
      <c r="AA22" s="297" t="s">
        <v>729</v>
      </c>
      <c r="AB22" s="145"/>
      <c r="AC22" s="145"/>
    </row>
    <row r="23" spans="2:29" ht="14.25" customHeight="1" x14ac:dyDescent="0.25">
      <c r="C23" s="142"/>
      <c r="D23" s="238"/>
      <c r="E23" s="848" t="str">
        <f t="shared" si="1"/>
        <v/>
      </c>
      <c r="F23" s="328"/>
      <c r="G23" s="194"/>
      <c r="H23" s="194"/>
      <c r="I23" s="194"/>
      <c r="J23" s="194"/>
      <c r="K23" s="194"/>
      <c r="L23" s="194"/>
      <c r="M23" s="194"/>
      <c r="N23" s="194"/>
      <c r="O23" s="148"/>
      <c r="P23" s="677"/>
      <c r="Q23" s="677"/>
      <c r="R23" s="677"/>
      <c r="S23" s="677"/>
      <c r="T23" s="677"/>
      <c r="U23" s="677"/>
      <c r="V23" s="175"/>
      <c r="W23" s="849"/>
      <c r="X23" s="142"/>
      <c r="Y23" s="194"/>
      <c r="Z23" s="144"/>
      <c r="AA23" s="297" t="s">
        <v>730</v>
      </c>
      <c r="AB23" s="145"/>
      <c r="AC23" s="145"/>
    </row>
    <row r="24" spans="2:29" ht="14.25" customHeight="1" x14ac:dyDescent="0.25">
      <c r="B24" s="120" t="str">
        <f>IF(ISTEXT(D24),(CONCATENATE(Forside!$B$5,".",C24,".",D24,".",E24)),(""))</f>
        <v/>
      </c>
      <c r="C24" s="142"/>
      <c r="D24" s="238"/>
      <c r="E24" s="388" t="str">
        <f t="shared" si="1"/>
        <v/>
      </c>
      <c r="F24" s="328"/>
      <c r="G24" s="194"/>
      <c r="H24" s="194"/>
      <c r="I24" s="194"/>
      <c r="J24" s="194"/>
      <c r="K24" s="194"/>
      <c r="L24" s="194"/>
      <c r="M24" s="194"/>
      <c r="N24" s="194"/>
      <c r="O24" s="148"/>
      <c r="P24" s="677"/>
      <c r="Q24" s="677"/>
      <c r="R24" s="677"/>
      <c r="S24" s="677"/>
      <c r="T24" s="677"/>
      <c r="U24" s="677"/>
      <c r="V24" s="175"/>
      <c r="W24" s="164"/>
      <c r="X24" s="142"/>
      <c r="Y24" s="194"/>
      <c r="Z24" s="144"/>
      <c r="AA24" s="297" t="s">
        <v>731</v>
      </c>
      <c r="AB24" s="145"/>
      <c r="AC24" s="145"/>
    </row>
    <row r="25" spans="2:29" ht="14.25" customHeight="1" thickBot="1" x14ac:dyDescent="0.3">
      <c r="B25" s="120" t="str">
        <f>IF(ISTEXT(D25),(CONCATENATE(Forside!$B$5,".",C25,".",D25,".",E25)),(""))</f>
        <v/>
      </c>
      <c r="C25" s="155"/>
      <c r="D25" s="190"/>
      <c r="E25" s="392" t="str">
        <f t="shared" si="1"/>
        <v/>
      </c>
      <c r="F25" s="325"/>
      <c r="G25" s="190"/>
      <c r="H25" s="190"/>
      <c r="I25" s="190"/>
      <c r="J25" s="190"/>
      <c r="K25" s="190"/>
      <c r="L25" s="190"/>
      <c r="M25" s="190"/>
      <c r="N25" s="190"/>
      <c r="O25" s="160" t="str">
        <f t="shared" si="2"/>
        <v/>
      </c>
      <c r="P25" s="786"/>
      <c r="Q25" s="786"/>
      <c r="R25" s="786"/>
      <c r="S25" s="786"/>
      <c r="T25" s="786"/>
      <c r="U25" s="786"/>
      <c r="V25" s="204" t="str">
        <f t="shared" si="2"/>
        <v/>
      </c>
      <c r="W25" s="164"/>
      <c r="X25" s="155"/>
      <c r="Y25" s="190"/>
      <c r="Z25" s="156"/>
      <c r="AA25" s="300"/>
      <c r="AB25" s="157"/>
      <c r="AC25" s="157"/>
    </row>
    <row r="26" spans="2:29" x14ac:dyDescent="0.25">
      <c r="C26" s="1064" t="s">
        <v>278</v>
      </c>
      <c r="D26" s="1064"/>
      <c r="E26" s="1064"/>
      <c r="F26" s="1064"/>
      <c r="AC26" s="700"/>
    </row>
    <row r="27" spans="2:29" ht="14.4" thickBot="1" x14ac:dyDescent="0.3">
      <c r="AC27" s="700"/>
    </row>
    <row r="28" spans="2:29" ht="17.399999999999999" x14ac:dyDescent="0.3">
      <c r="X28" s="1074" t="s">
        <v>272</v>
      </c>
      <c r="Y28" s="1075"/>
      <c r="Z28" s="1076"/>
      <c r="AC28" s="700"/>
    </row>
    <row r="29" spans="2:29" ht="18.75" customHeight="1" thickBot="1" x14ac:dyDescent="0.35">
      <c r="C29" s="1084" t="s">
        <v>163</v>
      </c>
      <c r="D29" s="1084"/>
      <c r="E29" s="1084"/>
      <c r="F29" s="1084"/>
      <c r="X29" s="1068" t="s">
        <v>273</v>
      </c>
      <c r="Y29" s="1069"/>
      <c r="Z29" s="1070"/>
      <c r="AC29" s="700"/>
    </row>
    <row r="30" spans="2:29" ht="15" customHeight="1" x14ac:dyDescent="0.25">
      <c r="C30" s="121"/>
      <c r="D30" s="122"/>
      <c r="E30" s="123"/>
      <c r="F30" s="124" t="s">
        <v>219</v>
      </c>
      <c r="G30" s="126">
        <v>15</v>
      </c>
      <c r="H30" s="126">
        <v>14</v>
      </c>
      <c r="I30" s="126">
        <v>13</v>
      </c>
      <c r="J30" s="127">
        <v>12</v>
      </c>
      <c r="K30" s="127">
        <v>11</v>
      </c>
      <c r="L30" s="127">
        <v>10</v>
      </c>
      <c r="M30" s="127">
        <v>9</v>
      </c>
      <c r="N30" s="127">
        <v>8</v>
      </c>
      <c r="O30" s="127">
        <v>7</v>
      </c>
      <c r="P30" s="346">
        <v>6</v>
      </c>
      <c r="Q30" s="346">
        <v>5</v>
      </c>
      <c r="R30" s="346">
        <v>4</v>
      </c>
      <c r="S30" s="346">
        <v>3</v>
      </c>
      <c r="T30" s="346">
        <v>2</v>
      </c>
      <c r="U30" s="346">
        <v>1</v>
      </c>
      <c r="V30" s="128">
        <v>0</v>
      </c>
      <c r="X30" s="1097" t="s">
        <v>210</v>
      </c>
      <c r="Y30" s="1098" t="s">
        <v>211</v>
      </c>
      <c r="Z30" s="1099" t="s">
        <v>212</v>
      </c>
      <c r="AC30" s="700"/>
    </row>
    <row r="31" spans="2:29" ht="193.5" customHeight="1" thickBot="1" x14ac:dyDescent="0.3">
      <c r="C31" s="129"/>
      <c r="D31" s="130"/>
      <c r="E31" s="368"/>
      <c r="F31" s="132" t="s">
        <v>218</v>
      </c>
      <c r="G31" s="1202"/>
      <c r="H31" s="759"/>
      <c r="I31" s="1202" t="s">
        <v>662</v>
      </c>
      <c r="J31" s="1202" t="s">
        <v>661</v>
      </c>
      <c r="K31" s="1202" t="s">
        <v>543</v>
      </c>
      <c r="L31" s="1202" t="s">
        <v>542</v>
      </c>
      <c r="M31" s="1202" t="s">
        <v>541</v>
      </c>
      <c r="N31" s="1204" t="s">
        <v>540</v>
      </c>
      <c r="O31" s="1204"/>
      <c r="P31" s="787"/>
      <c r="Q31" s="787"/>
      <c r="R31" s="1204" t="s">
        <v>488</v>
      </c>
      <c r="S31" s="1204" t="s">
        <v>489</v>
      </c>
      <c r="T31" s="1204" t="s">
        <v>58</v>
      </c>
      <c r="U31" s="1204" t="s">
        <v>7</v>
      </c>
      <c r="V31" s="1205" t="s">
        <v>6</v>
      </c>
      <c r="X31" s="1206"/>
      <c r="Y31" s="1208"/>
      <c r="Z31" s="1210"/>
      <c r="AC31" s="700"/>
    </row>
    <row r="32" spans="2:29" ht="18" customHeight="1" thickBot="1" x14ac:dyDescent="0.3">
      <c r="C32" s="316" t="s">
        <v>222</v>
      </c>
      <c r="D32" s="317" t="s">
        <v>225</v>
      </c>
      <c r="E32" s="318" t="s">
        <v>226</v>
      </c>
      <c r="F32" s="303" t="s">
        <v>217</v>
      </c>
      <c r="G32" s="1203"/>
      <c r="H32" s="760"/>
      <c r="I32" s="1203"/>
      <c r="J32" s="1203"/>
      <c r="K32" s="1203"/>
      <c r="L32" s="1203"/>
      <c r="M32" s="1203"/>
      <c r="N32" s="1105"/>
      <c r="O32" s="1105"/>
      <c r="P32" s="761"/>
      <c r="Q32" s="761"/>
      <c r="R32" s="1105"/>
      <c r="S32" s="1105"/>
      <c r="T32" s="1105"/>
      <c r="U32" s="1105"/>
      <c r="V32" s="1106"/>
      <c r="X32" s="1207"/>
      <c r="Y32" s="1209"/>
      <c r="Z32" s="1211"/>
      <c r="AC32" s="700"/>
    </row>
    <row r="33" spans="2:29" x14ac:dyDescent="0.25">
      <c r="B33" s="120" t="str">
        <f>IF(ISTEXT(D7),(CONCATENATE(Forside!$B$5,".",C33,".",D33,".",E33)),(""))</f>
        <v/>
      </c>
      <c r="C33" s="347" t="str">
        <f t="shared" ref="C33:D47" si="3">C7&amp;""</f>
        <v/>
      </c>
      <c r="D33" s="564" t="str">
        <f t="shared" si="3"/>
        <v/>
      </c>
      <c r="E33" s="193" t="str">
        <f t="shared" ref="E33:E51" si="4">IF(ISTEXT($D7), "KOMMANDO", "")</f>
        <v/>
      </c>
      <c r="F33" s="332"/>
      <c r="G33" s="331"/>
      <c r="H33" s="762"/>
      <c r="I33" s="762"/>
      <c r="J33" s="331"/>
      <c r="K33" s="127"/>
      <c r="L33" s="127"/>
      <c r="M33" s="127"/>
      <c r="N33" s="127"/>
      <c r="O33" s="127"/>
      <c r="P33" s="346"/>
      <c r="Q33" s="346"/>
      <c r="R33" s="127" t="str">
        <f>IF(ISTEXT($D7),1,"")</f>
        <v/>
      </c>
      <c r="S33" s="127" t="str">
        <f>IF(ISTEXT($D7),1,"")</f>
        <v/>
      </c>
      <c r="T33" s="127"/>
      <c r="U33" s="127" t="str">
        <f>IF(ISTEXT($D7),1,"")</f>
        <v/>
      </c>
      <c r="V33" s="128" t="str">
        <f>IF(ISTEXT($D7),1,"")</f>
        <v/>
      </c>
      <c r="X33" s="140"/>
      <c r="Y33" s="141"/>
      <c r="Z33" s="128"/>
      <c r="AC33" s="700"/>
    </row>
    <row r="34" spans="2:29" x14ac:dyDescent="0.25">
      <c r="B34" s="120" t="str">
        <f>IF(ISTEXT(D8),(CONCATENATE(Forside!$B$5,".",C34,".",D34,".",E34)),(""))</f>
        <v/>
      </c>
      <c r="C34" s="398" t="str">
        <f t="shared" si="3"/>
        <v/>
      </c>
      <c r="D34" s="563" t="str">
        <f t="shared" si="3"/>
        <v/>
      </c>
      <c r="E34" s="207" t="str">
        <f t="shared" si="4"/>
        <v/>
      </c>
      <c r="F34" s="145"/>
      <c r="G34" s="148"/>
      <c r="H34" s="148"/>
      <c r="I34" s="148"/>
      <c r="J34" s="148"/>
      <c r="K34" s="148"/>
      <c r="L34" s="148"/>
      <c r="M34" s="148"/>
      <c r="N34" s="148"/>
      <c r="O34" s="148"/>
      <c r="P34" s="443"/>
      <c r="Q34" s="443"/>
      <c r="R34" s="148" t="str">
        <f t="shared" ref="R34:S34" si="5">IF(ISTEXT($D8),1,"")</f>
        <v/>
      </c>
      <c r="S34" s="148" t="str">
        <f t="shared" si="5"/>
        <v/>
      </c>
      <c r="T34" s="148"/>
      <c r="U34" s="148" t="str">
        <f t="shared" ref="U34:U51" si="6">IF(ISTEXT($D8),1,"")</f>
        <v/>
      </c>
      <c r="V34" s="149" t="str">
        <f t="shared" ref="V34" si="7">IF(ISTEXT($D8),1,"")</f>
        <v/>
      </c>
      <c r="X34" s="152"/>
      <c r="Y34" s="151"/>
      <c r="Z34" s="149"/>
      <c r="AC34" s="700"/>
    </row>
    <row r="35" spans="2:29" x14ac:dyDescent="0.25">
      <c r="B35" s="120" t="str">
        <f>IF(ISTEXT(D9),(CONCATENATE(Forside!$B$5,".",C35,".",D35,".",E35)),(""))</f>
        <v/>
      </c>
      <c r="C35" s="398" t="str">
        <f t="shared" si="3"/>
        <v/>
      </c>
      <c r="D35" s="563" t="str">
        <f t="shared" si="3"/>
        <v/>
      </c>
      <c r="E35" s="207" t="str">
        <f t="shared" si="4"/>
        <v/>
      </c>
      <c r="F35" s="145"/>
      <c r="G35" s="148"/>
      <c r="H35" s="148"/>
      <c r="I35" s="148"/>
      <c r="J35" s="148"/>
      <c r="K35" s="148"/>
      <c r="L35" s="148"/>
      <c r="M35" s="148"/>
      <c r="N35" s="148"/>
      <c r="O35" s="148"/>
      <c r="P35" s="443"/>
      <c r="Q35" s="443"/>
      <c r="R35" s="148" t="str">
        <f t="shared" ref="R35:S35" si="8">IF(ISTEXT($D9),1,"")</f>
        <v/>
      </c>
      <c r="S35" s="148" t="str">
        <f t="shared" si="8"/>
        <v/>
      </c>
      <c r="T35" s="148"/>
      <c r="U35" s="148" t="str">
        <f t="shared" si="6"/>
        <v/>
      </c>
      <c r="V35" s="149" t="str">
        <f t="shared" ref="V35" si="9">IF(ISTEXT($D9),1,"")</f>
        <v/>
      </c>
      <c r="X35" s="152"/>
      <c r="Y35" s="151"/>
      <c r="Z35" s="149"/>
      <c r="AC35" s="700"/>
    </row>
    <row r="36" spans="2:29" x14ac:dyDescent="0.25">
      <c r="B36" s="120" t="str">
        <f>IF(ISTEXT(D10),(CONCATENATE(Forside!$B$5,".",C36,".",D36,".",E36)),(""))</f>
        <v/>
      </c>
      <c r="C36" s="398" t="str">
        <f t="shared" si="3"/>
        <v/>
      </c>
      <c r="D36" s="563" t="str">
        <f t="shared" si="3"/>
        <v/>
      </c>
      <c r="E36" s="207" t="str">
        <f t="shared" si="4"/>
        <v/>
      </c>
      <c r="F36" s="145"/>
      <c r="G36" s="148"/>
      <c r="H36" s="148"/>
      <c r="I36" s="148"/>
      <c r="J36" s="148"/>
      <c r="K36" s="148"/>
      <c r="L36" s="148"/>
      <c r="M36" s="148"/>
      <c r="N36" s="148"/>
      <c r="O36" s="148"/>
      <c r="P36" s="443"/>
      <c r="Q36" s="443"/>
      <c r="R36" s="148" t="str">
        <f t="shared" ref="R36:S36" si="10">IF(ISTEXT($D10),1,"")</f>
        <v/>
      </c>
      <c r="S36" s="148" t="str">
        <f t="shared" si="10"/>
        <v/>
      </c>
      <c r="T36" s="148"/>
      <c r="U36" s="148" t="str">
        <f t="shared" si="6"/>
        <v/>
      </c>
      <c r="V36" s="149" t="str">
        <f t="shared" ref="V36" si="11">IF(ISTEXT($D10),1,"")</f>
        <v/>
      </c>
      <c r="X36" s="152"/>
      <c r="Y36" s="151"/>
      <c r="Z36" s="149"/>
      <c r="AC36" s="700"/>
    </row>
    <row r="37" spans="2:29" x14ac:dyDescent="0.25">
      <c r="B37" s="120" t="str">
        <f>IF(ISTEXT(D11),(CONCATENATE(Forside!$B$5,".",C37,".",D37,".",E37)),(""))</f>
        <v/>
      </c>
      <c r="C37" s="398" t="str">
        <f t="shared" si="3"/>
        <v/>
      </c>
      <c r="D37" s="563" t="str">
        <f t="shared" si="3"/>
        <v/>
      </c>
      <c r="E37" s="207" t="str">
        <f t="shared" si="4"/>
        <v/>
      </c>
      <c r="F37" s="145"/>
      <c r="G37" s="148"/>
      <c r="H37" s="148"/>
      <c r="I37" s="148"/>
      <c r="J37" s="148"/>
      <c r="K37" s="148"/>
      <c r="L37" s="148"/>
      <c r="M37" s="148"/>
      <c r="N37" s="148"/>
      <c r="O37" s="148"/>
      <c r="P37" s="443"/>
      <c r="Q37" s="443"/>
      <c r="R37" s="148" t="str">
        <f t="shared" ref="R37:S37" si="12">IF(ISTEXT($D11),1,"")</f>
        <v/>
      </c>
      <c r="S37" s="148" t="str">
        <f t="shared" si="12"/>
        <v/>
      </c>
      <c r="T37" s="148"/>
      <c r="U37" s="148" t="str">
        <f t="shared" si="6"/>
        <v/>
      </c>
      <c r="V37" s="149" t="str">
        <f t="shared" ref="V37" si="13">IF(ISTEXT($D11),1,"")</f>
        <v/>
      </c>
      <c r="X37" s="152"/>
      <c r="Y37" s="151"/>
      <c r="Z37" s="149"/>
      <c r="AC37" s="700"/>
    </row>
    <row r="38" spans="2:29" x14ac:dyDescent="0.25">
      <c r="B38" s="120" t="str">
        <f>IF(ISTEXT(D12),(CONCATENATE(Forside!$B$5,".",C38,".",D38,".",E38)),(""))</f>
        <v/>
      </c>
      <c r="C38" s="398" t="str">
        <f t="shared" si="3"/>
        <v/>
      </c>
      <c r="D38" s="563" t="str">
        <f t="shared" si="3"/>
        <v/>
      </c>
      <c r="E38" s="207" t="str">
        <f t="shared" si="4"/>
        <v/>
      </c>
      <c r="F38" s="145"/>
      <c r="G38" s="148"/>
      <c r="H38" s="148"/>
      <c r="I38" s="148"/>
      <c r="J38" s="148"/>
      <c r="K38" s="148"/>
      <c r="L38" s="148"/>
      <c r="M38" s="148"/>
      <c r="N38" s="148"/>
      <c r="O38" s="148"/>
      <c r="P38" s="443"/>
      <c r="Q38" s="443"/>
      <c r="R38" s="148" t="str">
        <f t="shared" ref="R38:S38" si="14">IF(ISTEXT($D12),1,"")</f>
        <v/>
      </c>
      <c r="S38" s="148" t="str">
        <f t="shared" si="14"/>
        <v/>
      </c>
      <c r="T38" s="148"/>
      <c r="U38" s="148" t="str">
        <f t="shared" si="6"/>
        <v/>
      </c>
      <c r="V38" s="149" t="str">
        <f t="shared" ref="V38" si="15">IF(ISTEXT($D12),1,"")</f>
        <v/>
      </c>
      <c r="X38" s="152"/>
      <c r="Y38" s="151"/>
      <c r="Z38" s="149"/>
      <c r="AC38" s="700"/>
    </row>
    <row r="39" spans="2:29" x14ac:dyDescent="0.25">
      <c r="B39" s="120" t="str">
        <f>IF(ISTEXT(D13),(CONCATENATE(Forside!$B$5,".",C39,".",D39,".",E39)),(""))</f>
        <v/>
      </c>
      <c r="C39" s="398" t="str">
        <f t="shared" si="3"/>
        <v/>
      </c>
      <c r="D39" s="563" t="str">
        <f t="shared" si="3"/>
        <v/>
      </c>
      <c r="E39" s="207" t="str">
        <f t="shared" si="4"/>
        <v/>
      </c>
      <c r="F39" s="145"/>
      <c r="G39" s="148"/>
      <c r="H39" s="148"/>
      <c r="I39" s="148"/>
      <c r="J39" s="148"/>
      <c r="K39" s="148"/>
      <c r="L39" s="148"/>
      <c r="M39" s="148"/>
      <c r="N39" s="148"/>
      <c r="O39" s="148"/>
      <c r="P39" s="443"/>
      <c r="Q39" s="443"/>
      <c r="R39" s="148" t="str">
        <f t="shared" ref="R39:S39" si="16">IF(ISTEXT($D13),1,"")</f>
        <v/>
      </c>
      <c r="S39" s="148" t="str">
        <f t="shared" si="16"/>
        <v/>
      </c>
      <c r="T39" s="148"/>
      <c r="U39" s="148" t="str">
        <f t="shared" si="6"/>
        <v/>
      </c>
      <c r="V39" s="149" t="str">
        <f t="shared" ref="V39" si="17">IF(ISTEXT($D13),1,"")</f>
        <v/>
      </c>
      <c r="X39" s="152"/>
      <c r="Y39" s="151"/>
      <c r="Z39" s="149"/>
      <c r="AC39" s="700"/>
    </row>
    <row r="40" spans="2:29" x14ac:dyDescent="0.25">
      <c r="B40" s="120" t="str">
        <f>IF(ISTEXT(D14),(CONCATENATE(Forside!$B$5,".",C40,".",D40,".",E40)),(""))</f>
        <v/>
      </c>
      <c r="C40" s="398" t="str">
        <f t="shared" si="3"/>
        <v/>
      </c>
      <c r="D40" s="563" t="str">
        <f t="shared" si="3"/>
        <v/>
      </c>
      <c r="E40" s="207" t="str">
        <f t="shared" si="4"/>
        <v/>
      </c>
      <c r="F40" s="145"/>
      <c r="G40" s="148"/>
      <c r="H40" s="148"/>
      <c r="I40" s="148"/>
      <c r="J40" s="148"/>
      <c r="K40" s="148"/>
      <c r="L40" s="148"/>
      <c r="M40" s="148"/>
      <c r="N40" s="148"/>
      <c r="O40" s="148"/>
      <c r="P40" s="443"/>
      <c r="Q40" s="443"/>
      <c r="R40" s="148" t="str">
        <f t="shared" ref="R40:S40" si="18">IF(ISTEXT($D14),1,"")</f>
        <v/>
      </c>
      <c r="S40" s="148" t="str">
        <f t="shared" si="18"/>
        <v/>
      </c>
      <c r="T40" s="148"/>
      <c r="U40" s="148" t="str">
        <f t="shared" si="6"/>
        <v/>
      </c>
      <c r="V40" s="149" t="str">
        <f t="shared" ref="V40" si="19">IF(ISTEXT($D14),1,"")</f>
        <v/>
      </c>
      <c r="X40" s="152"/>
      <c r="Y40" s="151"/>
      <c r="Z40" s="149"/>
      <c r="AC40" s="700"/>
    </row>
    <row r="41" spans="2:29" x14ac:dyDescent="0.25">
      <c r="B41" s="120" t="str">
        <f>IF(ISTEXT(D15),(CONCATENATE(Forside!$B$5,".",C41,".",D41,".",E41)),(""))</f>
        <v/>
      </c>
      <c r="C41" s="398" t="str">
        <f t="shared" si="3"/>
        <v/>
      </c>
      <c r="D41" s="563" t="str">
        <f t="shared" si="3"/>
        <v/>
      </c>
      <c r="E41" s="207" t="str">
        <f t="shared" si="4"/>
        <v/>
      </c>
      <c r="F41" s="145"/>
      <c r="G41" s="148"/>
      <c r="H41" s="148"/>
      <c r="I41" s="148"/>
      <c r="J41" s="148"/>
      <c r="K41" s="148"/>
      <c r="L41" s="148"/>
      <c r="M41" s="148"/>
      <c r="N41" s="148"/>
      <c r="O41" s="148"/>
      <c r="P41" s="443"/>
      <c r="Q41" s="443"/>
      <c r="R41" s="148" t="str">
        <f t="shared" ref="R41:S41" si="20">IF(ISTEXT($D15),1,"")</f>
        <v/>
      </c>
      <c r="S41" s="148" t="str">
        <f t="shared" si="20"/>
        <v/>
      </c>
      <c r="T41" s="148"/>
      <c r="U41" s="148" t="str">
        <f t="shared" si="6"/>
        <v/>
      </c>
      <c r="V41" s="149" t="str">
        <f t="shared" ref="V41" si="21">IF(ISTEXT($D15),1,"")</f>
        <v/>
      </c>
      <c r="X41" s="152"/>
      <c r="Y41" s="151"/>
      <c r="Z41" s="149"/>
      <c r="AC41" s="700"/>
    </row>
    <row r="42" spans="2:29" x14ac:dyDescent="0.25">
      <c r="B42" s="120" t="str">
        <f>IF(ISTEXT(D16),(CONCATENATE(Forside!$B$5,".",C42,".",D42,".",E42)),(""))</f>
        <v/>
      </c>
      <c r="C42" s="398" t="str">
        <f t="shared" si="3"/>
        <v/>
      </c>
      <c r="D42" s="563" t="str">
        <f t="shared" si="3"/>
        <v/>
      </c>
      <c r="E42" s="207" t="str">
        <f t="shared" si="4"/>
        <v/>
      </c>
      <c r="F42" s="145"/>
      <c r="G42" s="148"/>
      <c r="H42" s="148"/>
      <c r="I42" s="148"/>
      <c r="J42" s="148"/>
      <c r="K42" s="148"/>
      <c r="L42" s="148"/>
      <c r="M42" s="148"/>
      <c r="N42" s="148"/>
      <c r="O42" s="148"/>
      <c r="P42" s="443"/>
      <c r="Q42" s="443"/>
      <c r="R42" s="148" t="str">
        <f t="shared" ref="R42:S42" si="22">IF(ISTEXT($D16),1,"")</f>
        <v/>
      </c>
      <c r="S42" s="148" t="str">
        <f t="shared" si="22"/>
        <v/>
      </c>
      <c r="T42" s="148"/>
      <c r="U42" s="148" t="str">
        <f t="shared" si="6"/>
        <v/>
      </c>
      <c r="V42" s="149" t="str">
        <f t="shared" ref="V42" si="23">IF(ISTEXT($D16),1,"")</f>
        <v/>
      </c>
      <c r="X42" s="152"/>
      <c r="Y42" s="151"/>
      <c r="Z42" s="149"/>
    </row>
    <row r="43" spans="2:29" x14ac:dyDescent="0.25">
      <c r="B43" s="120" t="str">
        <f>IF(ISTEXT(D17),(CONCATENATE(Forside!$B$5,".",C43,".",D43,".",E43)),(""))</f>
        <v/>
      </c>
      <c r="C43" s="398" t="str">
        <f t="shared" si="3"/>
        <v/>
      </c>
      <c r="D43" s="563" t="str">
        <f t="shared" si="3"/>
        <v/>
      </c>
      <c r="E43" s="207" t="str">
        <f t="shared" si="4"/>
        <v/>
      </c>
      <c r="F43" s="145"/>
      <c r="G43" s="148"/>
      <c r="H43" s="148"/>
      <c r="I43" s="148"/>
      <c r="J43" s="148"/>
      <c r="K43" s="148"/>
      <c r="L43" s="148"/>
      <c r="M43" s="148"/>
      <c r="N43" s="148"/>
      <c r="O43" s="148"/>
      <c r="P43" s="443"/>
      <c r="Q43" s="443"/>
      <c r="R43" s="148" t="str">
        <f t="shared" ref="R43:S43" si="24">IF(ISTEXT($D17),1,"")</f>
        <v/>
      </c>
      <c r="S43" s="148" t="str">
        <f t="shared" si="24"/>
        <v/>
      </c>
      <c r="T43" s="148"/>
      <c r="U43" s="148" t="str">
        <f t="shared" si="6"/>
        <v/>
      </c>
      <c r="V43" s="149" t="str">
        <f t="shared" ref="V43" si="25">IF(ISTEXT($D17),1,"")</f>
        <v/>
      </c>
      <c r="X43" s="152"/>
      <c r="Y43" s="151"/>
      <c r="Z43" s="149"/>
    </row>
    <row r="44" spans="2:29" ht="17.25" customHeight="1" x14ac:dyDescent="0.25">
      <c r="B44" s="120" t="str">
        <f>IF(ISTEXT(D18),(CONCATENATE(Forside!$B$5,".",C44,".",D44,".",E44)),(""))</f>
        <v/>
      </c>
      <c r="C44" s="398" t="str">
        <f t="shared" si="3"/>
        <v/>
      </c>
      <c r="D44" s="563" t="str">
        <f t="shared" si="3"/>
        <v/>
      </c>
      <c r="E44" s="207" t="str">
        <f t="shared" si="4"/>
        <v/>
      </c>
      <c r="F44" s="145"/>
      <c r="G44" s="148"/>
      <c r="H44" s="148"/>
      <c r="I44" s="148"/>
      <c r="J44" s="148"/>
      <c r="K44" s="148"/>
      <c r="L44" s="148"/>
      <c r="M44" s="148"/>
      <c r="N44" s="148"/>
      <c r="O44" s="148"/>
      <c r="P44" s="443"/>
      <c r="Q44" s="443"/>
      <c r="R44" s="148" t="str">
        <f t="shared" ref="R44:S44" si="26">IF(ISTEXT($D18),1,"")</f>
        <v/>
      </c>
      <c r="S44" s="148" t="str">
        <f t="shared" si="26"/>
        <v/>
      </c>
      <c r="T44" s="148"/>
      <c r="U44" s="148" t="str">
        <f t="shared" si="6"/>
        <v/>
      </c>
      <c r="V44" s="149" t="str">
        <f t="shared" ref="V44" si="27">IF(ISTEXT($D18),1,"")</f>
        <v/>
      </c>
      <c r="X44" s="152"/>
      <c r="Y44" s="151"/>
      <c r="Z44" s="149"/>
    </row>
    <row r="45" spans="2:29" x14ac:dyDescent="0.25">
      <c r="B45" s="120" t="str">
        <f>IF(ISTEXT(D19),(CONCATENATE(Forside!$B$5,".",C45,".",D45,".",E45)),(""))</f>
        <v/>
      </c>
      <c r="C45" s="398" t="str">
        <f t="shared" si="3"/>
        <v/>
      </c>
      <c r="D45" s="563" t="str">
        <f t="shared" si="3"/>
        <v/>
      </c>
      <c r="E45" s="207" t="str">
        <f t="shared" si="4"/>
        <v/>
      </c>
      <c r="F45" s="145"/>
      <c r="G45" s="148"/>
      <c r="H45" s="148"/>
      <c r="I45" s="148"/>
      <c r="J45" s="148"/>
      <c r="K45" s="148"/>
      <c r="L45" s="148"/>
      <c r="M45" s="148"/>
      <c r="N45" s="148"/>
      <c r="O45" s="148"/>
      <c r="P45" s="443"/>
      <c r="Q45" s="443"/>
      <c r="R45" s="148" t="str">
        <f t="shared" ref="R45:S45" si="28">IF(ISTEXT($D19),1,"")</f>
        <v/>
      </c>
      <c r="S45" s="148" t="str">
        <f t="shared" si="28"/>
        <v/>
      </c>
      <c r="T45" s="148"/>
      <c r="U45" s="148" t="str">
        <f t="shared" si="6"/>
        <v/>
      </c>
      <c r="V45" s="149" t="str">
        <f t="shared" ref="V45" si="29">IF(ISTEXT($D19),1,"")</f>
        <v/>
      </c>
      <c r="X45" s="152"/>
      <c r="Y45" s="151"/>
      <c r="Z45" s="149"/>
    </row>
    <row r="46" spans="2:29" x14ac:dyDescent="0.25">
      <c r="B46" s="120" t="str">
        <f>IF(ISTEXT(D20),(CONCATENATE(Forside!$B$5,".",C46,".",D46,".",E46)),(""))</f>
        <v/>
      </c>
      <c r="C46" s="398" t="str">
        <f t="shared" si="3"/>
        <v/>
      </c>
      <c r="D46" s="563" t="str">
        <f t="shared" si="3"/>
        <v/>
      </c>
      <c r="E46" s="207" t="str">
        <f t="shared" si="4"/>
        <v/>
      </c>
      <c r="F46" s="145"/>
      <c r="G46" s="148"/>
      <c r="H46" s="148"/>
      <c r="I46" s="148"/>
      <c r="J46" s="148"/>
      <c r="K46" s="148"/>
      <c r="L46" s="148"/>
      <c r="M46" s="148"/>
      <c r="N46" s="148"/>
      <c r="O46" s="148"/>
      <c r="P46" s="443"/>
      <c r="Q46" s="443"/>
      <c r="R46" s="148" t="str">
        <f t="shared" ref="R46:S46" si="30">IF(ISTEXT($D20),1,"")</f>
        <v/>
      </c>
      <c r="S46" s="148" t="str">
        <f t="shared" si="30"/>
        <v/>
      </c>
      <c r="T46" s="148"/>
      <c r="U46" s="148" t="str">
        <f t="shared" si="6"/>
        <v/>
      </c>
      <c r="V46" s="149" t="str">
        <f t="shared" ref="V46" si="31">IF(ISTEXT($D20),1,"")</f>
        <v/>
      </c>
      <c r="X46" s="152"/>
      <c r="Y46" s="151"/>
      <c r="Z46" s="149"/>
    </row>
    <row r="47" spans="2:29" x14ac:dyDescent="0.25">
      <c r="B47" s="120" t="str">
        <f>IF(ISTEXT(D21),(CONCATENATE(Forside!$B$5,".",C47,".",D47,".",E47)),(""))</f>
        <v/>
      </c>
      <c r="C47" s="398" t="str">
        <f t="shared" si="3"/>
        <v/>
      </c>
      <c r="D47" s="563" t="str">
        <f t="shared" si="3"/>
        <v/>
      </c>
      <c r="E47" s="207" t="str">
        <f t="shared" si="4"/>
        <v/>
      </c>
      <c r="F47" s="145"/>
      <c r="G47" s="148"/>
      <c r="H47" s="148"/>
      <c r="I47" s="148"/>
      <c r="J47" s="148"/>
      <c r="K47" s="148"/>
      <c r="L47" s="148"/>
      <c r="M47" s="148"/>
      <c r="N47" s="148"/>
      <c r="O47" s="148"/>
      <c r="P47" s="443"/>
      <c r="Q47" s="443"/>
      <c r="R47" s="148" t="str">
        <f t="shared" ref="R47:S47" si="32">IF(ISTEXT($D21),1,"")</f>
        <v/>
      </c>
      <c r="S47" s="148" t="str">
        <f t="shared" si="32"/>
        <v/>
      </c>
      <c r="T47" s="148"/>
      <c r="U47" s="148" t="str">
        <f t="shared" si="6"/>
        <v/>
      </c>
      <c r="V47" s="149" t="str">
        <f t="shared" ref="V47" si="33">IF(ISTEXT($D21),1,"")</f>
        <v/>
      </c>
      <c r="X47" s="152"/>
      <c r="Y47" s="151"/>
      <c r="Z47" s="149"/>
    </row>
    <row r="48" spans="2:29" x14ac:dyDescent="0.25">
      <c r="B48" s="120" t="str">
        <f>IF(ISTEXT(D24),(CONCATENATE(Forside!$B$5,".",C48,".",D48,".",E48)),(""))</f>
        <v/>
      </c>
      <c r="C48" s="398" t="str">
        <f t="shared" ref="C48" si="34">C24&amp;""</f>
        <v/>
      </c>
      <c r="D48" s="563" t="str">
        <f>D22&amp;""</f>
        <v/>
      </c>
      <c r="E48" s="207" t="str">
        <f t="shared" si="4"/>
        <v/>
      </c>
      <c r="F48" s="145"/>
      <c r="G48" s="148"/>
      <c r="H48" s="148"/>
      <c r="I48" s="148"/>
      <c r="J48" s="148"/>
      <c r="K48" s="148"/>
      <c r="L48" s="148"/>
      <c r="M48" s="148"/>
      <c r="N48" s="148"/>
      <c r="O48" s="148"/>
      <c r="P48" s="443"/>
      <c r="Q48" s="443"/>
      <c r="R48" s="148" t="str">
        <f t="shared" ref="R48:S48" si="35">IF(ISTEXT($D22),1,"")</f>
        <v/>
      </c>
      <c r="S48" s="148" t="str">
        <f t="shared" si="35"/>
        <v/>
      </c>
      <c r="T48" s="148"/>
      <c r="U48" s="148" t="str">
        <f t="shared" si="6"/>
        <v/>
      </c>
      <c r="V48" s="149" t="str">
        <f>IF(ISTEXT($D22),1,"")</f>
        <v/>
      </c>
      <c r="X48" s="288"/>
      <c r="Y48" s="182"/>
      <c r="Z48" s="181"/>
    </row>
    <row r="49" spans="2:26" x14ac:dyDescent="0.25">
      <c r="C49" s="853"/>
      <c r="D49" s="563" t="str">
        <f>D23&amp;""</f>
        <v/>
      </c>
      <c r="E49" s="207" t="str">
        <f t="shared" si="4"/>
        <v/>
      </c>
      <c r="F49" s="154"/>
      <c r="G49" s="180"/>
      <c r="H49" s="180"/>
      <c r="I49" s="180"/>
      <c r="J49" s="180"/>
      <c r="K49" s="180"/>
      <c r="L49" s="180"/>
      <c r="M49" s="180"/>
      <c r="N49" s="180"/>
      <c r="O49" s="180"/>
      <c r="P49" s="666"/>
      <c r="Q49" s="666"/>
      <c r="R49" s="148" t="str">
        <f t="shared" ref="R49:S49" si="36">IF(ISTEXT($D23),1,"")</f>
        <v/>
      </c>
      <c r="S49" s="148" t="str">
        <f t="shared" si="36"/>
        <v/>
      </c>
      <c r="T49" s="148"/>
      <c r="U49" s="148" t="str">
        <f t="shared" si="6"/>
        <v/>
      </c>
      <c r="V49" s="149" t="str">
        <f>IF(ISTEXT($D23),1,"")</f>
        <v/>
      </c>
      <c r="X49" s="288"/>
      <c r="Y49" s="182"/>
      <c r="Z49" s="181"/>
    </row>
    <row r="50" spans="2:26" x14ac:dyDescent="0.25">
      <c r="C50" s="853"/>
      <c r="D50" s="563" t="str">
        <f>D24&amp;""</f>
        <v/>
      </c>
      <c r="E50" s="207" t="str">
        <f t="shared" si="4"/>
        <v/>
      </c>
      <c r="F50" s="154"/>
      <c r="G50" s="180"/>
      <c r="H50" s="180"/>
      <c r="I50" s="180"/>
      <c r="J50" s="180"/>
      <c r="K50" s="180"/>
      <c r="L50" s="180"/>
      <c r="M50" s="180"/>
      <c r="N50" s="180"/>
      <c r="O50" s="180"/>
      <c r="P50" s="666"/>
      <c r="Q50" s="666"/>
      <c r="R50" s="148" t="str">
        <f t="shared" ref="R50:S51" si="37">IF(ISTEXT($D24),1,"")</f>
        <v/>
      </c>
      <c r="S50" s="148" t="str">
        <f t="shared" si="37"/>
        <v/>
      </c>
      <c r="T50" s="148"/>
      <c r="U50" s="148" t="str">
        <f t="shared" si="6"/>
        <v/>
      </c>
      <c r="V50" s="149" t="str">
        <f>IF(ISTEXT($D24),1,"")</f>
        <v/>
      </c>
      <c r="X50" s="288"/>
      <c r="Y50" s="182"/>
      <c r="Z50" s="181"/>
    </row>
    <row r="51" spans="2:26" ht="14.4" thickBot="1" x14ac:dyDescent="0.3">
      <c r="B51" s="120" t="str">
        <f>IF(ISTEXT(D25),(CONCATENATE(Forside!$B$5,".",C51,".",D51,".",E51)),(""))</f>
        <v/>
      </c>
      <c r="C51" s="397" t="str">
        <f>C25&amp;""</f>
        <v/>
      </c>
      <c r="D51" s="565" t="str">
        <f>D25&amp;""</f>
        <v/>
      </c>
      <c r="E51" s="191" t="str">
        <f t="shared" si="4"/>
        <v/>
      </c>
      <c r="F51" s="157"/>
      <c r="G51" s="160"/>
      <c r="H51" s="160"/>
      <c r="I51" s="160"/>
      <c r="J51" s="160"/>
      <c r="K51" s="160"/>
      <c r="L51" s="160"/>
      <c r="M51" s="160"/>
      <c r="N51" s="160"/>
      <c r="O51" s="160" t="str">
        <f t="shared" ref="O51" si="38">IF(ISTEXT($D25),1,"")</f>
        <v/>
      </c>
      <c r="P51" s="548"/>
      <c r="Q51" s="548"/>
      <c r="R51" s="160" t="str">
        <f t="shared" si="37"/>
        <v/>
      </c>
      <c r="S51" s="160" t="str">
        <f t="shared" si="37"/>
        <v/>
      </c>
      <c r="T51" s="160"/>
      <c r="U51" s="160" t="str">
        <f t="shared" si="6"/>
        <v/>
      </c>
      <c r="V51" s="161" t="str">
        <f t="shared" ref="V51" si="39">IF(ISTEXT($D27),1,"")</f>
        <v/>
      </c>
      <c r="X51" s="158"/>
      <c r="Y51" s="163"/>
      <c r="Z51" s="161"/>
    </row>
    <row r="52" spans="2:26" x14ac:dyDescent="0.25">
      <c r="C52" s="387" t="s">
        <v>278</v>
      </c>
      <c r="D52" s="387"/>
      <c r="E52" s="387"/>
      <c r="F52" s="387"/>
    </row>
  </sheetData>
  <mergeCells count="47">
    <mergeCell ref="I31:I32"/>
    <mergeCell ref="R31:R32"/>
    <mergeCell ref="S31:S32"/>
    <mergeCell ref="T31:T32"/>
    <mergeCell ref="U31:U32"/>
    <mergeCell ref="AA3:AB4"/>
    <mergeCell ref="AA5:AA6"/>
    <mergeCell ref="AB5:AB6"/>
    <mergeCell ref="Y30:Y32"/>
    <mergeCell ref="Z30:Z32"/>
    <mergeCell ref="X3:Z3"/>
    <mergeCell ref="X4:Z4"/>
    <mergeCell ref="C26:F26"/>
    <mergeCell ref="O5:O6"/>
    <mergeCell ref="V5:V6"/>
    <mergeCell ref="C29:F29"/>
    <mergeCell ref="X30:X32"/>
    <mergeCell ref="M5:M6"/>
    <mergeCell ref="N5:N6"/>
    <mergeCell ref="G5:G6"/>
    <mergeCell ref="X29:Z29"/>
    <mergeCell ref="X28:Z28"/>
    <mergeCell ref="X5:X6"/>
    <mergeCell ref="Y5:Y6"/>
    <mergeCell ref="Z5:Z6"/>
    <mergeCell ref="J31:J32"/>
    <mergeCell ref="K31:K32"/>
    <mergeCell ref="G31:G32"/>
    <mergeCell ref="C1:F1"/>
    <mergeCell ref="J5:J6"/>
    <mergeCell ref="K5:K6"/>
    <mergeCell ref="L5:L6"/>
    <mergeCell ref="C3:F3"/>
    <mergeCell ref="H5:H6"/>
    <mergeCell ref="I5:I6"/>
    <mergeCell ref="AC5:AC6"/>
    <mergeCell ref="L31:L32"/>
    <mergeCell ref="M31:M32"/>
    <mergeCell ref="N31:N32"/>
    <mergeCell ref="O31:O32"/>
    <mergeCell ref="V31:V32"/>
    <mergeCell ref="P5:P6"/>
    <mergeCell ref="Q5:Q6"/>
    <mergeCell ref="R5:R6"/>
    <mergeCell ref="S5:S6"/>
    <mergeCell ref="T5:T6"/>
    <mergeCell ref="U5:U6"/>
  </mergeCells>
  <pageMargins left="0.23622047244094491" right="0.23622047244094491" top="0.74803149606299213" bottom="0.74803149606299213" header="0.31496062992125984" footer="0.31496062992125984"/>
  <pageSetup paperSize="9" scale="56" orientation="landscape" verticalDpi="12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C141"/>
  <sheetViews>
    <sheetView showGridLines="0" zoomScale="85" zoomScaleNormal="85" zoomScaleSheetLayoutView="70" workbookViewId="0">
      <selection activeCell="H22" sqref="C22:N24"/>
    </sheetView>
  </sheetViews>
  <sheetFormatPr baseColWidth="10" defaultColWidth="9" defaultRowHeight="13.8" x14ac:dyDescent="0.25"/>
  <cols>
    <col min="1" max="1" width="2.08984375" style="384" customWidth="1"/>
    <col min="2" max="2" width="33.81640625" style="384" hidden="1" customWidth="1"/>
    <col min="3" max="3" width="8" style="384" customWidth="1"/>
    <col min="4" max="4" width="8.1796875" style="384" customWidth="1"/>
    <col min="5" max="5" width="11.54296875" style="384" customWidth="1"/>
    <col min="6" max="6" width="9.08984375" style="384" customWidth="1"/>
    <col min="7" max="7" width="3.08984375" style="384" bestFit="1" customWidth="1"/>
    <col min="8" max="12" width="3" style="384" bestFit="1" customWidth="1"/>
    <col min="13" max="15" width="2.81640625" style="384" customWidth="1"/>
    <col min="16" max="22" width="2.90625" style="384" bestFit="1" customWidth="1"/>
    <col min="23" max="23" width="2.81640625" style="384" bestFit="1" customWidth="1"/>
    <col min="24" max="24" width="6.453125" style="384" customWidth="1"/>
    <col min="25" max="25" width="6.36328125" style="384" bestFit="1" customWidth="1"/>
    <col min="26" max="26" width="4.90625" style="384" bestFit="1" customWidth="1"/>
    <col min="27" max="16384" width="9" style="384"/>
  </cols>
  <sheetData>
    <row r="1" spans="2:29" s="12" customFormat="1" ht="17.399999999999999" x14ac:dyDescent="0.3">
      <c r="C1" s="1171" t="s">
        <v>90</v>
      </c>
      <c r="D1" s="1171"/>
      <c r="E1" s="1171"/>
      <c r="F1" s="1171"/>
    </row>
    <row r="2" spans="2:29" s="31" customFormat="1" ht="14.4" thickBot="1" x14ac:dyDescent="0.3"/>
    <row r="3" spans="2:29" ht="18" thickBot="1" x14ac:dyDescent="0.35">
      <c r="C3" s="1171" t="s">
        <v>95</v>
      </c>
      <c r="D3" s="1171"/>
      <c r="E3" s="1171"/>
      <c r="F3" s="1171"/>
      <c r="X3" s="1179" t="s">
        <v>272</v>
      </c>
      <c r="Y3" s="1180"/>
      <c r="Z3" s="1181"/>
      <c r="AA3" s="1088" t="s">
        <v>453</v>
      </c>
      <c r="AB3" s="1089"/>
      <c r="AC3" s="713"/>
    </row>
    <row r="4" spans="2:29" ht="14.4" customHeight="1" thickBot="1" x14ac:dyDescent="0.3">
      <c r="C4" s="108"/>
      <c r="D4" s="385"/>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2:29" ht="149.25" customHeight="1" thickBot="1" x14ac:dyDescent="0.3">
      <c r="C5" s="58"/>
      <c r="D5" s="55"/>
      <c r="E5" s="59"/>
      <c r="F5" s="50" t="s">
        <v>218</v>
      </c>
      <c r="G5" s="1228"/>
      <c r="H5" s="1071"/>
      <c r="I5" s="1071"/>
      <c r="J5" s="1071"/>
      <c r="K5" s="1071" t="s">
        <v>766</v>
      </c>
      <c r="L5" s="1071" t="s">
        <v>275</v>
      </c>
      <c r="M5" s="1071" t="s">
        <v>765</v>
      </c>
      <c r="N5" s="1071" t="s">
        <v>274</v>
      </c>
      <c r="O5" s="1071" t="s">
        <v>14</v>
      </c>
      <c r="P5" s="1071" t="s">
        <v>67</v>
      </c>
      <c r="Q5" s="1071" t="s">
        <v>66</v>
      </c>
      <c r="R5" s="1071" t="s">
        <v>65</v>
      </c>
      <c r="S5" s="1071" t="s">
        <v>64</v>
      </c>
      <c r="T5" s="1071" t="s">
        <v>63</v>
      </c>
      <c r="U5" s="1071" t="s">
        <v>62</v>
      </c>
      <c r="V5" s="1095" t="s">
        <v>61</v>
      </c>
      <c r="X5" s="1189" t="s">
        <v>210</v>
      </c>
      <c r="Y5" s="1191" t="s">
        <v>211</v>
      </c>
      <c r="Z5" s="1193" t="s">
        <v>212</v>
      </c>
      <c r="AA5" s="1092" t="s">
        <v>454</v>
      </c>
      <c r="AB5" s="1093" t="s">
        <v>455</v>
      </c>
      <c r="AC5" s="1066" t="s">
        <v>476</v>
      </c>
    </row>
    <row r="6" spans="2:29" ht="14.4" thickBot="1" x14ac:dyDescent="0.3">
      <c r="C6" s="61" t="s">
        <v>222</v>
      </c>
      <c r="D6" s="62" t="s">
        <v>225</v>
      </c>
      <c r="E6" s="60" t="s">
        <v>226</v>
      </c>
      <c r="F6" s="46" t="s">
        <v>217</v>
      </c>
      <c r="G6" s="1229"/>
      <c r="H6" s="1108"/>
      <c r="I6" s="1108"/>
      <c r="J6" s="1108"/>
      <c r="K6" s="1108"/>
      <c r="L6" s="1108"/>
      <c r="M6" s="1108"/>
      <c r="N6" s="1108"/>
      <c r="O6" s="1108"/>
      <c r="P6" s="1108"/>
      <c r="Q6" s="1108"/>
      <c r="R6" s="1108"/>
      <c r="S6" s="1108"/>
      <c r="T6" s="1108"/>
      <c r="U6" s="1108"/>
      <c r="V6" s="1109"/>
      <c r="X6" s="1190"/>
      <c r="Y6" s="1192"/>
      <c r="Z6" s="1194"/>
      <c r="AA6" s="1092"/>
      <c r="AB6" s="1094"/>
      <c r="AC6" s="1067"/>
    </row>
    <row r="7" spans="2:29" ht="14.4" thickBot="1" x14ac:dyDescent="0.3">
      <c r="B7" s="384" t="str">
        <f>IF(ISTEXT(D7),(CONCATENATE(Forside!$B$5,".",C7,".",D7,".",E7)),(""))</f>
        <v/>
      </c>
      <c r="C7" s="5"/>
      <c r="D7" s="215"/>
      <c r="E7" s="566" t="str">
        <f>IF(ISTEXT($D7),"STATUS","")</f>
        <v/>
      </c>
      <c r="F7" s="216"/>
      <c r="G7" s="217"/>
      <c r="H7" s="218"/>
      <c r="I7" s="218"/>
      <c r="J7" s="218"/>
      <c r="K7" s="218"/>
      <c r="L7" s="542" t="str">
        <f>IF(ISTEXT($D7),1,"")</f>
        <v/>
      </c>
      <c r="M7" s="541" t="str">
        <f t="shared" ref="M7:V22" si="0">IF(ISTEXT($D7),1,"")</f>
        <v/>
      </c>
      <c r="N7" s="541"/>
      <c r="O7" s="541" t="str">
        <f t="shared" si="0"/>
        <v/>
      </c>
      <c r="P7" s="541"/>
      <c r="Q7" s="541" t="str">
        <f t="shared" si="0"/>
        <v/>
      </c>
      <c r="R7" s="541" t="str">
        <f t="shared" si="0"/>
        <v/>
      </c>
      <c r="S7" s="541" t="str">
        <f t="shared" si="0"/>
        <v/>
      </c>
      <c r="T7" s="541" t="str">
        <f t="shared" si="0"/>
        <v/>
      </c>
      <c r="U7" s="541"/>
      <c r="V7" s="568" t="str">
        <f t="shared" si="0"/>
        <v/>
      </c>
      <c r="X7" s="29"/>
      <c r="Y7" s="30"/>
      <c r="Z7" s="667"/>
      <c r="AA7" s="312"/>
      <c r="AB7" s="139"/>
      <c r="AC7" s="139" t="s">
        <v>479</v>
      </c>
    </row>
    <row r="8" spans="2:29" ht="14.4" customHeight="1" thickBot="1" x14ac:dyDescent="0.3">
      <c r="B8" s="411" t="str">
        <f>IF(ISTEXT(D8),(CONCATENATE(Forside!$B$5,".",C8,".",D8,".",E8)),(""))</f>
        <v/>
      </c>
      <c r="C8" s="6"/>
      <c r="D8" s="215"/>
      <c r="E8" s="270" t="str">
        <f>IF(ISTEXT($D8),"STATUS","")</f>
        <v/>
      </c>
      <c r="F8" s="224"/>
      <c r="G8" s="225"/>
      <c r="H8" s="226"/>
      <c r="I8" s="226"/>
      <c r="J8" s="226"/>
      <c r="K8" s="226"/>
      <c r="L8" s="567" t="str">
        <f>IF(ISTEXT($D8),1,"")</f>
        <v/>
      </c>
      <c r="M8" s="567" t="str">
        <f t="shared" si="0"/>
        <v/>
      </c>
      <c r="N8" s="567"/>
      <c r="O8" s="567" t="str">
        <f t="shared" si="0"/>
        <v/>
      </c>
      <c r="P8" s="567"/>
      <c r="Q8" s="567" t="str">
        <f t="shared" si="0"/>
        <v/>
      </c>
      <c r="R8" s="567" t="str">
        <f t="shared" si="0"/>
        <v/>
      </c>
      <c r="S8" s="567" t="str">
        <f t="shared" si="0"/>
        <v/>
      </c>
      <c r="T8" s="567" t="str">
        <f t="shared" si="0"/>
        <v/>
      </c>
      <c r="U8" s="567"/>
      <c r="V8" s="569" t="str">
        <f t="shared" si="0"/>
        <v/>
      </c>
      <c r="X8" s="22"/>
      <c r="Y8" s="24"/>
      <c r="Z8" s="668"/>
      <c r="AA8" s="312"/>
      <c r="AB8" s="145"/>
      <c r="AC8" s="145" t="s">
        <v>480</v>
      </c>
    </row>
    <row r="9" spans="2:29" ht="14.4" thickBot="1" x14ac:dyDescent="0.3">
      <c r="B9" s="411" t="str">
        <f>IF(ISTEXT(D9),(CONCATENATE(Forside!$B$5,".",C9,".",D9,".",E9)),(""))</f>
        <v/>
      </c>
      <c r="C9" s="6"/>
      <c r="D9" s="215"/>
      <c r="E9" s="270" t="str">
        <f t="shared" ref="E9:E36" si="1">IF(ISTEXT($D9),"STATUS","")</f>
        <v/>
      </c>
      <c r="F9" s="224"/>
      <c r="G9" s="225"/>
      <c r="H9" s="226"/>
      <c r="I9" s="226"/>
      <c r="J9" s="226"/>
      <c r="K9" s="226"/>
      <c r="L9" s="567" t="str">
        <f t="shared" ref="L9:V37" si="2">IF(ISTEXT($D9),1,"")</f>
        <v/>
      </c>
      <c r="M9" s="567" t="str">
        <f t="shared" si="0"/>
        <v/>
      </c>
      <c r="N9" s="567"/>
      <c r="O9" s="567" t="str">
        <f t="shared" si="0"/>
        <v/>
      </c>
      <c r="P9" s="567"/>
      <c r="Q9" s="567" t="str">
        <f t="shared" si="0"/>
        <v/>
      </c>
      <c r="R9" s="567" t="str">
        <f t="shared" si="0"/>
        <v/>
      </c>
      <c r="S9" s="567" t="str">
        <f t="shared" si="0"/>
        <v/>
      </c>
      <c r="T9" s="567" t="str">
        <f t="shared" si="0"/>
        <v/>
      </c>
      <c r="U9" s="567"/>
      <c r="V9" s="569" t="str">
        <f t="shared" si="0"/>
        <v/>
      </c>
      <c r="X9" s="22"/>
      <c r="Y9" s="24"/>
      <c r="Z9" s="668"/>
      <c r="AA9" s="312"/>
      <c r="AB9" s="145"/>
      <c r="AC9" s="145" t="s">
        <v>480</v>
      </c>
    </row>
    <row r="10" spans="2:29" ht="14.4" customHeight="1" x14ac:dyDescent="0.25">
      <c r="B10" s="411" t="str">
        <f>IF(ISTEXT(D10),(CONCATENATE(Forside!$B$5,".",C10,".",D10,".",E10)),(""))</f>
        <v/>
      </c>
      <c r="C10" s="6"/>
      <c r="D10" s="215"/>
      <c r="E10" s="270" t="str">
        <f t="shared" si="1"/>
        <v/>
      </c>
      <c r="F10" s="224"/>
      <c r="G10" s="225"/>
      <c r="H10" s="226"/>
      <c r="I10" s="226"/>
      <c r="J10" s="226"/>
      <c r="K10" s="226"/>
      <c r="L10" s="567" t="str">
        <f t="shared" si="2"/>
        <v/>
      </c>
      <c r="M10" s="567" t="str">
        <f t="shared" si="0"/>
        <v/>
      </c>
      <c r="N10" s="567"/>
      <c r="O10" s="567" t="str">
        <f t="shared" si="0"/>
        <v/>
      </c>
      <c r="P10" s="567"/>
      <c r="Q10" s="567" t="str">
        <f t="shared" si="0"/>
        <v/>
      </c>
      <c r="R10" s="567" t="str">
        <f t="shared" si="0"/>
        <v/>
      </c>
      <c r="S10" s="567" t="str">
        <f t="shared" si="0"/>
        <v/>
      </c>
      <c r="T10" s="567" t="str">
        <f t="shared" si="0"/>
        <v/>
      </c>
      <c r="U10" s="567"/>
      <c r="V10" s="569" t="str">
        <f t="shared" si="0"/>
        <v/>
      </c>
      <c r="X10" s="22"/>
      <c r="Y10" s="24"/>
      <c r="Z10" s="668"/>
      <c r="AA10" s="312"/>
      <c r="AB10" s="145"/>
      <c r="AC10" s="145" t="s">
        <v>480</v>
      </c>
    </row>
    <row r="11" spans="2:29" ht="14.4" customHeight="1" x14ac:dyDescent="0.25">
      <c r="B11" s="411" t="str">
        <f>IF(ISTEXT(D11),(CONCATENATE(Forside!$B$5,".",C11,".",D11,".",E11)),(""))</f>
        <v/>
      </c>
      <c r="C11" s="6"/>
      <c r="D11" s="215"/>
      <c r="E11" s="270" t="str">
        <f t="shared" si="1"/>
        <v/>
      </c>
      <c r="F11" s="224"/>
      <c r="G11" s="225"/>
      <c r="H11" s="226"/>
      <c r="I11" s="226"/>
      <c r="J11" s="226"/>
      <c r="K11" s="226"/>
      <c r="L11" s="567" t="str">
        <f t="shared" si="2"/>
        <v/>
      </c>
      <c r="M11" s="567" t="str">
        <f t="shared" si="0"/>
        <v/>
      </c>
      <c r="N11" s="567"/>
      <c r="O11" s="567" t="str">
        <f t="shared" si="0"/>
        <v/>
      </c>
      <c r="P11" s="567"/>
      <c r="Q11" s="567" t="str">
        <f t="shared" si="0"/>
        <v/>
      </c>
      <c r="R11" s="567" t="str">
        <f t="shared" si="0"/>
        <v/>
      </c>
      <c r="S11" s="567" t="str">
        <f t="shared" si="0"/>
        <v/>
      </c>
      <c r="T11" s="567" t="str">
        <f t="shared" si="0"/>
        <v/>
      </c>
      <c r="U11" s="567"/>
      <c r="V11" s="569" t="str">
        <f t="shared" si="0"/>
        <v/>
      </c>
      <c r="X11" s="32"/>
      <c r="Y11" s="33"/>
      <c r="Z11" s="669"/>
      <c r="AA11" s="297"/>
      <c r="AB11" s="145"/>
      <c r="AC11" s="145"/>
    </row>
    <row r="12" spans="2:29" ht="14.4" customHeight="1" x14ac:dyDescent="0.25">
      <c r="B12" s="411" t="str">
        <f>IF(ISTEXT(D12),(CONCATENATE(Forside!$B$5,".",C12,".",D12,".",E12)),(""))</f>
        <v/>
      </c>
      <c r="C12" s="6"/>
      <c r="D12" s="215"/>
      <c r="E12" s="270" t="str">
        <f t="shared" si="1"/>
        <v/>
      </c>
      <c r="F12" s="224"/>
      <c r="G12" s="225"/>
      <c r="H12" s="226"/>
      <c r="I12" s="226"/>
      <c r="J12" s="226"/>
      <c r="K12" s="226"/>
      <c r="L12" s="567" t="str">
        <f t="shared" si="2"/>
        <v/>
      </c>
      <c r="M12" s="567" t="str">
        <f t="shared" si="0"/>
        <v/>
      </c>
      <c r="N12" s="567"/>
      <c r="O12" s="567" t="str">
        <f t="shared" si="0"/>
        <v/>
      </c>
      <c r="P12" s="567"/>
      <c r="Q12" s="567" t="str">
        <f t="shared" si="0"/>
        <v/>
      </c>
      <c r="R12" s="567" t="str">
        <f t="shared" si="0"/>
        <v/>
      </c>
      <c r="S12" s="567" t="str">
        <f t="shared" si="0"/>
        <v/>
      </c>
      <c r="T12" s="567" t="str">
        <f t="shared" si="0"/>
        <v/>
      </c>
      <c r="U12" s="567"/>
      <c r="V12" s="569" t="str">
        <f t="shared" si="0"/>
        <v/>
      </c>
      <c r="X12" s="32"/>
      <c r="Y12" s="33"/>
      <c r="Z12" s="669"/>
      <c r="AA12" s="297"/>
      <c r="AB12" s="145"/>
      <c r="AC12" s="145"/>
    </row>
    <row r="13" spans="2:29" ht="14.4" customHeight="1" x14ac:dyDescent="0.25">
      <c r="B13" s="411" t="str">
        <f>IF(ISTEXT(D13),(CONCATENATE(Forside!$B$5,".",C13,".",D13,".",E13)),(""))</f>
        <v/>
      </c>
      <c r="C13" s="6"/>
      <c r="D13" s="215"/>
      <c r="E13" s="270" t="str">
        <f t="shared" si="1"/>
        <v/>
      </c>
      <c r="F13" s="224"/>
      <c r="G13" s="225"/>
      <c r="H13" s="226"/>
      <c r="I13" s="226"/>
      <c r="J13" s="226"/>
      <c r="K13" s="226"/>
      <c r="L13" s="567" t="str">
        <f t="shared" si="2"/>
        <v/>
      </c>
      <c r="M13" s="567" t="str">
        <f t="shared" si="0"/>
        <v/>
      </c>
      <c r="N13" s="567"/>
      <c r="O13" s="567" t="str">
        <f t="shared" si="0"/>
        <v/>
      </c>
      <c r="P13" s="567"/>
      <c r="Q13" s="567" t="str">
        <f t="shared" si="0"/>
        <v/>
      </c>
      <c r="R13" s="567" t="str">
        <f t="shared" si="0"/>
        <v/>
      </c>
      <c r="S13" s="567" t="str">
        <f t="shared" si="0"/>
        <v/>
      </c>
      <c r="T13" s="567" t="str">
        <f t="shared" si="0"/>
        <v/>
      </c>
      <c r="U13" s="567"/>
      <c r="V13" s="569" t="str">
        <f t="shared" si="0"/>
        <v/>
      </c>
      <c r="X13" s="32"/>
      <c r="Y13" s="33"/>
      <c r="Z13" s="669"/>
      <c r="AA13" s="297"/>
      <c r="AB13" s="145"/>
      <c r="AC13" s="145"/>
    </row>
    <row r="14" spans="2:29" x14ac:dyDescent="0.25">
      <c r="B14" s="411" t="str">
        <f>IF(ISTEXT(D14),(CONCATENATE(Forside!$B$5,".",C14,".",D14,".",E14)),(""))</f>
        <v/>
      </c>
      <c r="C14" s="6"/>
      <c r="D14" s="215"/>
      <c r="E14" s="270" t="str">
        <f t="shared" si="1"/>
        <v/>
      </c>
      <c r="F14" s="224"/>
      <c r="G14" s="225"/>
      <c r="H14" s="226"/>
      <c r="I14" s="226"/>
      <c r="J14" s="226"/>
      <c r="K14" s="226"/>
      <c r="L14" s="567" t="str">
        <f t="shared" si="2"/>
        <v/>
      </c>
      <c r="M14" s="567" t="str">
        <f t="shared" si="0"/>
        <v/>
      </c>
      <c r="N14" s="567"/>
      <c r="O14" s="567" t="str">
        <f t="shared" si="0"/>
        <v/>
      </c>
      <c r="P14" s="567"/>
      <c r="Q14" s="567" t="str">
        <f t="shared" si="0"/>
        <v/>
      </c>
      <c r="R14" s="567" t="str">
        <f t="shared" si="0"/>
        <v/>
      </c>
      <c r="S14" s="567" t="str">
        <f t="shared" si="0"/>
        <v/>
      </c>
      <c r="T14" s="567" t="str">
        <f t="shared" si="0"/>
        <v/>
      </c>
      <c r="U14" s="567"/>
      <c r="V14" s="569" t="str">
        <f t="shared" si="0"/>
        <v/>
      </c>
      <c r="X14" s="32"/>
      <c r="Y14" s="33"/>
      <c r="Z14" s="669"/>
      <c r="AA14" s="297"/>
      <c r="AB14" s="145"/>
      <c r="AC14" s="145"/>
    </row>
    <row r="15" spans="2:29" x14ac:dyDescent="0.25">
      <c r="B15" s="411" t="str">
        <f>IF(ISTEXT(D15),(CONCATENATE(Forside!$B$5,".",C15,".",D15,".",E15)),(""))</f>
        <v/>
      </c>
      <c r="C15" s="6"/>
      <c r="D15" s="230"/>
      <c r="E15" s="270" t="str">
        <f t="shared" si="1"/>
        <v/>
      </c>
      <c r="F15" s="231"/>
      <c r="G15" s="232"/>
      <c r="H15" s="233"/>
      <c r="I15" s="233"/>
      <c r="J15" s="233"/>
      <c r="K15" s="233"/>
      <c r="L15" s="567" t="str">
        <f t="shared" si="2"/>
        <v/>
      </c>
      <c r="M15" s="567" t="str">
        <f t="shared" si="0"/>
        <v/>
      </c>
      <c r="N15" s="567"/>
      <c r="O15" s="567" t="str">
        <f t="shared" si="0"/>
        <v/>
      </c>
      <c r="P15" s="567"/>
      <c r="Q15" s="567" t="str">
        <f t="shared" si="0"/>
        <v/>
      </c>
      <c r="R15" s="567" t="str">
        <f t="shared" si="0"/>
        <v/>
      </c>
      <c r="S15" s="567" t="str">
        <f t="shared" si="0"/>
        <v/>
      </c>
      <c r="T15" s="567" t="str">
        <f t="shared" si="0"/>
        <v/>
      </c>
      <c r="U15" s="567"/>
      <c r="V15" s="569" t="str">
        <f t="shared" si="0"/>
        <v/>
      </c>
      <c r="X15" s="32"/>
      <c r="Y15" s="33"/>
      <c r="Z15" s="669"/>
      <c r="AA15" s="297"/>
      <c r="AB15" s="145"/>
      <c r="AC15" s="145"/>
    </row>
    <row r="16" spans="2:29" ht="14.4" customHeight="1" x14ac:dyDescent="0.25">
      <c r="B16" s="411" t="str">
        <f>IF(ISTEXT(D16),(CONCATENATE(Forside!$B$5,".",C16,".",D16,".",E16)),(""))</f>
        <v/>
      </c>
      <c r="C16" s="6"/>
      <c r="D16" s="230"/>
      <c r="E16" s="270" t="str">
        <f t="shared" si="1"/>
        <v/>
      </c>
      <c r="F16" s="231"/>
      <c r="G16" s="232"/>
      <c r="H16" s="233"/>
      <c r="I16" s="233"/>
      <c r="J16" s="233"/>
      <c r="K16" s="233"/>
      <c r="L16" s="567" t="str">
        <f t="shared" si="2"/>
        <v/>
      </c>
      <c r="M16" s="567" t="str">
        <f t="shared" si="0"/>
        <v/>
      </c>
      <c r="N16" s="567"/>
      <c r="O16" s="567" t="str">
        <f t="shared" si="0"/>
        <v/>
      </c>
      <c r="P16" s="567"/>
      <c r="Q16" s="567" t="str">
        <f t="shared" si="0"/>
        <v/>
      </c>
      <c r="R16" s="567" t="str">
        <f t="shared" si="0"/>
        <v/>
      </c>
      <c r="S16" s="567" t="str">
        <f t="shared" si="0"/>
        <v/>
      </c>
      <c r="T16" s="567" t="str">
        <f t="shared" si="0"/>
        <v/>
      </c>
      <c r="U16" s="567"/>
      <c r="V16" s="569" t="str">
        <f t="shared" si="0"/>
        <v/>
      </c>
      <c r="X16" s="32"/>
      <c r="Y16" s="33"/>
      <c r="Z16" s="669"/>
      <c r="AA16" s="297"/>
      <c r="AB16" s="145"/>
      <c r="AC16" s="145"/>
    </row>
    <row r="17" spans="2:29" x14ac:dyDescent="0.25">
      <c r="B17" s="411" t="str">
        <f>IF(ISTEXT(D17),(CONCATENATE(Forside!$B$5,".",C17,".",D17,".",E17)),(""))</f>
        <v/>
      </c>
      <c r="C17" s="6"/>
      <c r="D17" s="230"/>
      <c r="E17" s="270" t="str">
        <f t="shared" si="1"/>
        <v/>
      </c>
      <c r="F17" s="231"/>
      <c r="G17" s="232"/>
      <c r="H17" s="233"/>
      <c r="I17" s="233"/>
      <c r="J17" s="233"/>
      <c r="K17" s="233"/>
      <c r="L17" s="567" t="str">
        <f t="shared" si="2"/>
        <v/>
      </c>
      <c r="M17" s="567" t="str">
        <f t="shared" si="0"/>
        <v/>
      </c>
      <c r="N17" s="567"/>
      <c r="O17" s="567" t="str">
        <f t="shared" si="0"/>
        <v/>
      </c>
      <c r="P17" s="567"/>
      <c r="Q17" s="567" t="str">
        <f t="shared" si="0"/>
        <v/>
      </c>
      <c r="R17" s="567" t="str">
        <f t="shared" si="0"/>
        <v/>
      </c>
      <c r="S17" s="567" t="str">
        <f t="shared" si="0"/>
        <v/>
      </c>
      <c r="T17" s="567" t="str">
        <f t="shared" si="0"/>
        <v/>
      </c>
      <c r="U17" s="567"/>
      <c r="V17" s="569" t="str">
        <f t="shared" si="0"/>
        <v/>
      </c>
      <c r="X17" s="32"/>
      <c r="Y17" s="33"/>
      <c r="Z17" s="669"/>
      <c r="AA17" s="297"/>
      <c r="AB17" s="48"/>
      <c r="AC17" s="145"/>
    </row>
    <row r="18" spans="2:29" x14ac:dyDescent="0.25">
      <c r="B18" s="411" t="str">
        <f>IF(ISTEXT(D18),(CONCATENATE(Forside!$B$5,".",C18,".",D18,".",E18)),(""))</f>
        <v/>
      </c>
      <c r="C18" s="6"/>
      <c r="D18" s="230"/>
      <c r="E18" s="270" t="str">
        <f t="shared" si="1"/>
        <v/>
      </c>
      <c r="F18" s="231"/>
      <c r="G18" s="232"/>
      <c r="H18" s="233"/>
      <c r="I18" s="233"/>
      <c r="J18" s="233"/>
      <c r="K18" s="233"/>
      <c r="L18" s="567" t="str">
        <f t="shared" si="2"/>
        <v/>
      </c>
      <c r="M18" s="567" t="str">
        <f t="shared" si="0"/>
        <v/>
      </c>
      <c r="N18" s="567"/>
      <c r="O18" s="567" t="str">
        <f t="shared" si="0"/>
        <v/>
      </c>
      <c r="P18" s="567"/>
      <c r="Q18" s="567" t="str">
        <f t="shared" si="0"/>
        <v/>
      </c>
      <c r="R18" s="567" t="str">
        <f t="shared" si="0"/>
        <v/>
      </c>
      <c r="S18" s="567" t="str">
        <f t="shared" si="0"/>
        <v/>
      </c>
      <c r="T18" s="567" t="str">
        <f t="shared" si="0"/>
        <v/>
      </c>
      <c r="U18" s="567"/>
      <c r="V18" s="569" t="str">
        <f t="shared" si="0"/>
        <v/>
      </c>
      <c r="X18" s="32"/>
      <c r="Y18" s="33"/>
      <c r="Z18" s="669"/>
      <c r="AA18" s="297"/>
      <c r="AB18" s="48"/>
      <c r="AC18" s="145"/>
    </row>
    <row r="19" spans="2:29" x14ac:dyDescent="0.25">
      <c r="B19" s="411" t="str">
        <f>IF(ISTEXT(D19),(CONCATENATE(Forside!$B$5,".",C19,".",D19,".",E19)),(""))</f>
        <v/>
      </c>
      <c r="C19" s="6"/>
      <c r="D19" s="230"/>
      <c r="E19" s="270" t="str">
        <f t="shared" si="1"/>
        <v/>
      </c>
      <c r="F19" s="231"/>
      <c r="G19" s="232"/>
      <c r="H19" s="233"/>
      <c r="I19" s="233"/>
      <c r="J19" s="233"/>
      <c r="K19" s="233"/>
      <c r="L19" s="567" t="str">
        <f t="shared" si="2"/>
        <v/>
      </c>
      <c r="M19" s="567" t="str">
        <f t="shared" si="0"/>
        <v/>
      </c>
      <c r="N19" s="567"/>
      <c r="O19" s="567" t="str">
        <f t="shared" si="0"/>
        <v/>
      </c>
      <c r="P19" s="567"/>
      <c r="Q19" s="567" t="str">
        <f t="shared" si="0"/>
        <v/>
      </c>
      <c r="R19" s="567" t="str">
        <f t="shared" si="0"/>
        <v/>
      </c>
      <c r="S19" s="567" t="str">
        <f t="shared" si="0"/>
        <v/>
      </c>
      <c r="T19" s="567" t="str">
        <f t="shared" si="0"/>
        <v/>
      </c>
      <c r="U19" s="567"/>
      <c r="V19" s="569" t="str">
        <f t="shared" si="0"/>
        <v/>
      </c>
      <c r="X19" s="32"/>
      <c r="Y19" s="33"/>
      <c r="Z19" s="669"/>
      <c r="AA19" s="595"/>
      <c r="AB19" s="48"/>
      <c r="AC19" s="145"/>
    </row>
    <row r="20" spans="2:29" x14ac:dyDescent="0.25">
      <c r="B20" s="411" t="str">
        <f>IF(ISTEXT(D20),(CONCATENATE(Forside!$B$5,".",C20,".",D20,".",E20)),(""))</f>
        <v/>
      </c>
      <c r="C20" s="6"/>
      <c r="D20" s="230"/>
      <c r="E20" s="270" t="str">
        <f t="shared" si="1"/>
        <v/>
      </c>
      <c r="F20" s="231"/>
      <c r="G20" s="232"/>
      <c r="H20" s="233"/>
      <c r="I20" s="233"/>
      <c r="J20" s="233"/>
      <c r="K20" s="233"/>
      <c r="L20" s="567" t="str">
        <f t="shared" si="2"/>
        <v/>
      </c>
      <c r="M20" s="567" t="str">
        <f t="shared" si="0"/>
        <v/>
      </c>
      <c r="N20" s="567"/>
      <c r="O20" s="567" t="str">
        <f t="shared" si="0"/>
        <v/>
      </c>
      <c r="P20" s="567"/>
      <c r="Q20" s="567" t="str">
        <f t="shared" si="0"/>
        <v/>
      </c>
      <c r="R20" s="567" t="str">
        <f t="shared" si="0"/>
        <v/>
      </c>
      <c r="S20" s="567" t="str">
        <f t="shared" si="0"/>
        <v/>
      </c>
      <c r="T20" s="567" t="str">
        <f t="shared" si="0"/>
        <v/>
      </c>
      <c r="U20" s="567"/>
      <c r="V20" s="569" t="str">
        <f t="shared" si="0"/>
        <v/>
      </c>
      <c r="X20" s="32"/>
      <c r="Y20" s="33"/>
      <c r="Z20" s="669"/>
      <c r="AA20" s="595"/>
      <c r="AB20" s="48"/>
      <c r="AC20" s="145"/>
    </row>
    <row r="21" spans="2:29" x14ac:dyDescent="0.25">
      <c r="B21" s="411" t="str">
        <f>IF(ISTEXT(D21),(CONCATENATE(Forside!$B$5,".",C21,".",D21,".",E21)),(""))</f>
        <v/>
      </c>
      <c r="C21" s="6"/>
      <c r="D21" s="230"/>
      <c r="E21" s="270" t="str">
        <f t="shared" si="1"/>
        <v/>
      </c>
      <c r="F21" s="231"/>
      <c r="G21" s="232"/>
      <c r="H21" s="233"/>
      <c r="I21" s="233"/>
      <c r="J21" s="233"/>
      <c r="K21" s="233"/>
      <c r="L21" s="567" t="str">
        <f t="shared" si="2"/>
        <v/>
      </c>
      <c r="M21" s="567" t="str">
        <f t="shared" si="0"/>
        <v/>
      </c>
      <c r="N21" s="567"/>
      <c r="O21" s="567" t="str">
        <f t="shared" si="0"/>
        <v/>
      </c>
      <c r="P21" s="567"/>
      <c r="Q21" s="567" t="str">
        <f t="shared" si="0"/>
        <v/>
      </c>
      <c r="R21" s="567" t="str">
        <f t="shared" si="0"/>
        <v/>
      </c>
      <c r="S21" s="567" t="str">
        <f t="shared" si="0"/>
        <v/>
      </c>
      <c r="T21" s="567" t="str">
        <f t="shared" si="0"/>
        <v/>
      </c>
      <c r="U21" s="567"/>
      <c r="V21" s="569" t="str">
        <f t="shared" si="0"/>
        <v/>
      </c>
      <c r="X21" s="32"/>
      <c r="Y21" s="33"/>
      <c r="Z21" s="669"/>
      <c r="AA21" s="595"/>
      <c r="AB21" s="48"/>
      <c r="AC21" s="145"/>
    </row>
    <row r="22" spans="2:29" x14ac:dyDescent="0.25">
      <c r="B22" s="411" t="str">
        <f>IF(ISTEXT(D22),(CONCATENATE(Forside!$B$5,".",C22,".",D22,".",E22)),(""))</f>
        <v/>
      </c>
      <c r="C22" s="6"/>
      <c r="D22" s="230"/>
      <c r="E22" s="270" t="str">
        <f t="shared" si="1"/>
        <v/>
      </c>
      <c r="F22" s="231"/>
      <c r="G22" s="232"/>
      <c r="H22" s="233"/>
      <c r="I22" s="233"/>
      <c r="J22" s="233"/>
      <c r="K22" s="233"/>
      <c r="L22" s="567" t="str">
        <f t="shared" si="2"/>
        <v/>
      </c>
      <c r="M22" s="567" t="str">
        <f t="shared" si="0"/>
        <v/>
      </c>
      <c r="N22" s="567"/>
      <c r="O22" s="567" t="str">
        <f t="shared" si="0"/>
        <v/>
      </c>
      <c r="P22" s="567"/>
      <c r="Q22" s="567" t="str">
        <f t="shared" si="0"/>
        <v/>
      </c>
      <c r="R22" s="567" t="str">
        <f t="shared" si="0"/>
        <v/>
      </c>
      <c r="S22" s="567" t="str">
        <f t="shared" si="0"/>
        <v/>
      </c>
      <c r="T22" s="567" t="str">
        <f t="shared" si="0"/>
        <v/>
      </c>
      <c r="U22" s="567"/>
      <c r="V22" s="569" t="str">
        <f t="shared" si="0"/>
        <v/>
      </c>
      <c r="X22" s="32"/>
      <c r="Y22" s="33"/>
      <c r="Z22" s="669"/>
      <c r="AA22" s="595"/>
      <c r="AB22" s="48"/>
      <c r="AC22" s="145"/>
    </row>
    <row r="23" spans="2:29" x14ac:dyDescent="0.25">
      <c r="B23" s="411" t="str">
        <f>IF(ISTEXT(D23),(CONCATENATE(Forside!$B$5,".",C23,".",D23,".",E23)),(""))</f>
        <v/>
      </c>
      <c r="C23" s="6"/>
      <c r="D23" s="230"/>
      <c r="E23" s="270" t="str">
        <f t="shared" si="1"/>
        <v/>
      </c>
      <c r="F23" s="231"/>
      <c r="G23" s="232"/>
      <c r="H23" s="233"/>
      <c r="I23" s="233"/>
      <c r="J23" s="233"/>
      <c r="K23" s="233"/>
      <c r="L23" s="567" t="str">
        <f t="shared" si="2"/>
        <v/>
      </c>
      <c r="M23" s="567" t="str">
        <f t="shared" si="2"/>
        <v/>
      </c>
      <c r="N23" s="567" t="str">
        <f t="shared" si="2"/>
        <v/>
      </c>
      <c r="O23" s="567" t="str">
        <f t="shared" si="2"/>
        <v/>
      </c>
      <c r="P23" s="567"/>
      <c r="Q23" s="567" t="str">
        <f t="shared" si="2"/>
        <v/>
      </c>
      <c r="R23" s="567" t="str">
        <f t="shared" si="2"/>
        <v/>
      </c>
      <c r="S23" s="567" t="str">
        <f t="shared" si="2"/>
        <v/>
      </c>
      <c r="T23" s="567" t="str">
        <f t="shared" si="2"/>
        <v/>
      </c>
      <c r="U23" s="567" t="str">
        <f t="shared" si="2"/>
        <v/>
      </c>
      <c r="V23" s="569" t="str">
        <f t="shared" si="2"/>
        <v/>
      </c>
      <c r="X23" s="32"/>
      <c r="Y23" s="33"/>
      <c r="Z23" s="669"/>
      <c r="AA23" s="595"/>
      <c r="AB23" s="48"/>
      <c r="AC23" s="145"/>
    </row>
    <row r="24" spans="2:29" x14ac:dyDescent="0.25">
      <c r="B24" s="411" t="str">
        <f>IF(ISTEXT(D24),(CONCATENATE(Forside!$B$5,".",C24,".",D24,".",E24)),(""))</f>
        <v/>
      </c>
      <c r="C24" s="6"/>
      <c r="D24" s="230"/>
      <c r="E24" s="270" t="str">
        <f t="shared" si="1"/>
        <v/>
      </c>
      <c r="F24" s="231"/>
      <c r="G24" s="232"/>
      <c r="H24" s="233"/>
      <c r="I24" s="233"/>
      <c r="J24" s="233"/>
      <c r="K24" s="233"/>
      <c r="L24" s="567" t="str">
        <f t="shared" si="2"/>
        <v/>
      </c>
      <c r="M24" s="567" t="str">
        <f t="shared" si="2"/>
        <v/>
      </c>
      <c r="N24" s="567" t="str">
        <f t="shared" si="2"/>
        <v/>
      </c>
      <c r="O24" s="567" t="str">
        <f t="shared" si="2"/>
        <v/>
      </c>
      <c r="P24" s="567"/>
      <c r="Q24" s="567" t="str">
        <f t="shared" si="2"/>
        <v/>
      </c>
      <c r="R24" s="567" t="str">
        <f t="shared" si="2"/>
        <v/>
      </c>
      <c r="S24" s="567" t="str">
        <f t="shared" si="2"/>
        <v/>
      </c>
      <c r="T24" s="567" t="str">
        <f t="shared" si="2"/>
        <v/>
      </c>
      <c r="U24" s="567" t="str">
        <f t="shared" si="2"/>
        <v/>
      </c>
      <c r="V24" s="569" t="str">
        <f t="shared" si="2"/>
        <v/>
      </c>
      <c r="X24" s="32"/>
      <c r="Y24" s="33"/>
      <c r="Z24" s="669"/>
      <c r="AA24" s="595"/>
      <c r="AB24" s="48"/>
      <c r="AC24" s="145"/>
    </row>
    <row r="25" spans="2:29" x14ac:dyDescent="0.25">
      <c r="B25" s="411" t="str">
        <f>IF(ISTEXT(D25),(CONCATENATE(Forside!$B$5,".",C25,".",D25,".",E25)),(""))</f>
        <v/>
      </c>
      <c r="C25" s="6"/>
      <c r="D25" s="230"/>
      <c r="E25" s="270" t="str">
        <f t="shared" si="1"/>
        <v/>
      </c>
      <c r="F25" s="231"/>
      <c r="G25" s="232"/>
      <c r="H25" s="233"/>
      <c r="I25" s="233"/>
      <c r="J25" s="233"/>
      <c r="K25" s="233"/>
      <c r="L25" s="567" t="str">
        <f t="shared" si="2"/>
        <v/>
      </c>
      <c r="M25" s="567" t="str">
        <f t="shared" si="2"/>
        <v/>
      </c>
      <c r="N25" s="567" t="str">
        <f t="shared" si="2"/>
        <v/>
      </c>
      <c r="O25" s="567" t="str">
        <f t="shared" si="2"/>
        <v/>
      </c>
      <c r="P25" s="567"/>
      <c r="Q25" s="567" t="str">
        <f t="shared" si="2"/>
        <v/>
      </c>
      <c r="R25" s="567" t="str">
        <f t="shared" si="2"/>
        <v/>
      </c>
      <c r="S25" s="567" t="str">
        <f t="shared" si="2"/>
        <v/>
      </c>
      <c r="T25" s="567" t="str">
        <f t="shared" si="2"/>
        <v/>
      </c>
      <c r="U25" s="567" t="str">
        <f t="shared" si="2"/>
        <v/>
      </c>
      <c r="V25" s="569" t="str">
        <f t="shared" si="2"/>
        <v/>
      </c>
      <c r="X25" s="32"/>
      <c r="Y25" s="33"/>
      <c r="Z25" s="669"/>
      <c r="AA25" s="595"/>
      <c r="AB25" s="48"/>
      <c r="AC25" s="145"/>
    </row>
    <row r="26" spans="2:29" x14ac:dyDescent="0.25">
      <c r="B26" s="411" t="str">
        <f>IF(ISTEXT(D26),(CONCATENATE(Forside!$B$5,".",C26,".",D26,".",E26)),(""))</f>
        <v/>
      </c>
      <c r="C26" s="6"/>
      <c r="D26" s="230"/>
      <c r="E26" s="270" t="str">
        <f t="shared" si="1"/>
        <v/>
      </c>
      <c r="F26" s="231"/>
      <c r="G26" s="232"/>
      <c r="H26" s="233"/>
      <c r="I26" s="233"/>
      <c r="J26" s="233"/>
      <c r="K26" s="233"/>
      <c r="L26" s="567" t="str">
        <f t="shared" si="2"/>
        <v/>
      </c>
      <c r="M26" s="567" t="str">
        <f t="shared" si="2"/>
        <v/>
      </c>
      <c r="N26" s="567" t="str">
        <f t="shared" si="2"/>
        <v/>
      </c>
      <c r="O26" s="567" t="str">
        <f t="shared" si="2"/>
        <v/>
      </c>
      <c r="P26" s="567"/>
      <c r="Q26" s="567" t="str">
        <f t="shared" si="2"/>
        <v/>
      </c>
      <c r="R26" s="567" t="str">
        <f t="shared" si="2"/>
        <v/>
      </c>
      <c r="S26" s="567" t="str">
        <f t="shared" si="2"/>
        <v/>
      </c>
      <c r="T26" s="567" t="str">
        <f t="shared" si="2"/>
        <v/>
      </c>
      <c r="U26" s="567" t="str">
        <f t="shared" si="2"/>
        <v/>
      </c>
      <c r="V26" s="569" t="str">
        <f t="shared" si="2"/>
        <v/>
      </c>
      <c r="X26" s="32"/>
      <c r="Y26" s="33"/>
      <c r="Z26" s="669"/>
      <c r="AA26" s="595"/>
      <c r="AB26" s="48"/>
      <c r="AC26" s="145"/>
    </row>
    <row r="27" spans="2:29" x14ac:dyDescent="0.25">
      <c r="B27" s="411" t="str">
        <f>IF(ISTEXT(D27),(CONCATENATE(Forside!$B$5,".",C27,".",D27,".",E27)),(""))</f>
        <v/>
      </c>
      <c r="C27" s="6"/>
      <c r="D27" s="230"/>
      <c r="E27" s="270" t="str">
        <f t="shared" si="1"/>
        <v/>
      </c>
      <c r="F27" s="231"/>
      <c r="G27" s="232"/>
      <c r="H27" s="233"/>
      <c r="I27" s="233"/>
      <c r="J27" s="233"/>
      <c r="K27" s="233"/>
      <c r="L27" s="567" t="str">
        <f t="shared" si="2"/>
        <v/>
      </c>
      <c r="M27" s="567" t="str">
        <f t="shared" si="2"/>
        <v/>
      </c>
      <c r="N27" s="567" t="str">
        <f t="shared" si="2"/>
        <v/>
      </c>
      <c r="O27" s="567" t="str">
        <f t="shared" si="2"/>
        <v/>
      </c>
      <c r="P27" s="567"/>
      <c r="Q27" s="567" t="str">
        <f t="shared" si="2"/>
        <v/>
      </c>
      <c r="R27" s="567" t="str">
        <f t="shared" si="2"/>
        <v/>
      </c>
      <c r="S27" s="567" t="str">
        <f t="shared" si="2"/>
        <v/>
      </c>
      <c r="T27" s="567" t="str">
        <f t="shared" si="2"/>
        <v/>
      </c>
      <c r="U27" s="567" t="str">
        <f t="shared" si="2"/>
        <v/>
      </c>
      <c r="V27" s="569" t="str">
        <f t="shared" si="2"/>
        <v/>
      </c>
      <c r="X27" s="32"/>
      <c r="Y27" s="33"/>
      <c r="Z27" s="669"/>
      <c r="AA27" s="595"/>
      <c r="AB27" s="48"/>
      <c r="AC27" s="145"/>
    </row>
    <row r="28" spans="2:29" x14ac:dyDescent="0.25">
      <c r="B28" s="411" t="str">
        <f>IF(ISTEXT(D28),(CONCATENATE(Forside!$B$5,".",C28,".",D28,".",E28)),(""))</f>
        <v/>
      </c>
      <c r="C28" s="6"/>
      <c r="D28" s="230"/>
      <c r="E28" s="270" t="str">
        <f t="shared" si="1"/>
        <v/>
      </c>
      <c r="F28" s="231"/>
      <c r="G28" s="232"/>
      <c r="H28" s="233"/>
      <c r="I28" s="233"/>
      <c r="J28" s="233"/>
      <c r="K28" s="233"/>
      <c r="L28" s="567" t="str">
        <f t="shared" si="2"/>
        <v/>
      </c>
      <c r="M28" s="567" t="str">
        <f t="shared" si="2"/>
        <v/>
      </c>
      <c r="N28" s="567" t="str">
        <f t="shared" si="2"/>
        <v/>
      </c>
      <c r="O28" s="567" t="str">
        <f t="shared" si="2"/>
        <v/>
      </c>
      <c r="P28" s="567"/>
      <c r="Q28" s="567" t="str">
        <f t="shared" si="2"/>
        <v/>
      </c>
      <c r="R28" s="567" t="str">
        <f t="shared" si="2"/>
        <v/>
      </c>
      <c r="S28" s="567" t="str">
        <f t="shared" si="2"/>
        <v/>
      </c>
      <c r="T28" s="567" t="str">
        <f t="shared" si="2"/>
        <v/>
      </c>
      <c r="U28" s="567" t="str">
        <f t="shared" si="2"/>
        <v/>
      </c>
      <c r="V28" s="569" t="str">
        <f t="shared" si="2"/>
        <v/>
      </c>
      <c r="X28" s="32"/>
      <c r="Y28" s="33"/>
      <c r="Z28" s="669"/>
      <c r="AA28" s="595"/>
      <c r="AB28" s="48"/>
      <c r="AC28" s="145"/>
    </row>
    <row r="29" spans="2:29" x14ac:dyDescent="0.25">
      <c r="B29" s="411" t="str">
        <f>IF(ISTEXT(D29),(CONCATENATE(Forside!$B$5,".",C29,".",D29,".",E29)),(""))</f>
        <v/>
      </c>
      <c r="C29" s="6"/>
      <c r="D29" s="230"/>
      <c r="E29" s="270" t="str">
        <f t="shared" si="1"/>
        <v/>
      </c>
      <c r="F29" s="231"/>
      <c r="G29" s="232"/>
      <c r="H29" s="233"/>
      <c r="I29" s="233"/>
      <c r="J29" s="233"/>
      <c r="K29" s="233"/>
      <c r="L29" s="567" t="str">
        <f t="shared" si="2"/>
        <v/>
      </c>
      <c r="M29" s="567" t="str">
        <f t="shared" si="2"/>
        <v/>
      </c>
      <c r="N29" s="567" t="str">
        <f t="shared" si="2"/>
        <v/>
      </c>
      <c r="O29" s="567" t="str">
        <f t="shared" si="2"/>
        <v/>
      </c>
      <c r="P29" s="567"/>
      <c r="Q29" s="567" t="str">
        <f t="shared" si="2"/>
        <v/>
      </c>
      <c r="R29" s="567" t="str">
        <f t="shared" si="2"/>
        <v/>
      </c>
      <c r="S29" s="567" t="str">
        <f t="shared" si="2"/>
        <v/>
      </c>
      <c r="T29" s="567" t="str">
        <f t="shared" si="2"/>
        <v/>
      </c>
      <c r="U29" s="567" t="str">
        <f t="shared" si="2"/>
        <v/>
      </c>
      <c r="V29" s="569" t="str">
        <f t="shared" si="2"/>
        <v/>
      </c>
      <c r="X29" s="32"/>
      <c r="Y29" s="33"/>
      <c r="Z29" s="669"/>
      <c r="AA29" s="595"/>
      <c r="AB29" s="48"/>
      <c r="AC29" s="145"/>
    </row>
    <row r="30" spans="2:29" x14ac:dyDescent="0.25">
      <c r="B30" s="411" t="str">
        <f>IF(ISTEXT(D30),(CONCATENATE(Forside!$B$5,".",C30,".",D30,".",E30)),(""))</f>
        <v/>
      </c>
      <c r="C30" s="6"/>
      <c r="D30" s="230"/>
      <c r="E30" s="270" t="str">
        <f t="shared" si="1"/>
        <v/>
      </c>
      <c r="F30" s="231"/>
      <c r="G30" s="232"/>
      <c r="H30" s="233"/>
      <c r="I30" s="233"/>
      <c r="J30" s="233"/>
      <c r="K30" s="233"/>
      <c r="L30" s="567" t="str">
        <f t="shared" si="2"/>
        <v/>
      </c>
      <c r="M30" s="567" t="str">
        <f t="shared" si="2"/>
        <v/>
      </c>
      <c r="N30" s="567" t="str">
        <f t="shared" si="2"/>
        <v/>
      </c>
      <c r="O30" s="567" t="str">
        <f t="shared" si="2"/>
        <v/>
      </c>
      <c r="P30" s="567"/>
      <c r="Q30" s="567" t="str">
        <f t="shared" si="2"/>
        <v/>
      </c>
      <c r="R30" s="567" t="str">
        <f t="shared" si="2"/>
        <v/>
      </c>
      <c r="S30" s="567" t="str">
        <f t="shared" si="2"/>
        <v/>
      </c>
      <c r="T30" s="567" t="str">
        <f t="shared" si="2"/>
        <v/>
      </c>
      <c r="U30" s="567" t="str">
        <f t="shared" si="2"/>
        <v/>
      </c>
      <c r="V30" s="569" t="str">
        <f t="shared" si="2"/>
        <v/>
      </c>
      <c r="X30" s="32"/>
      <c r="Y30" s="33"/>
      <c r="Z30" s="669"/>
      <c r="AA30" s="595"/>
      <c r="AB30" s="48"/>
      <c r="AC30" s="145"/>
    </row>
    <row r="31" spans="2:29" x14ac:dyDescent="0.25">
      <c r="B31" s="411" t="str">
        <f>IF(ISTEXT(D31),(CONCATENATE(Forside!$B$5,".",C31,".",D31,".",E31)),(""))</f>
        <v/>
      </c>
      <c r="C31" s="6"/>
      <c r="D31" s="230"/>
      <c r="E31" s="270" t="str">
        <f t="shared" si="1"/>
        <v/>
      </c>
      <c r="F31" s="231"/>
      <c r="G31" s="232"/>
      <c r="H31" s="233"/>
      <c r="I31" s="233"/>
      <c r="J31" s="233"/>
      <c r="K31" s="233"/>
      <c r="L31" s="567" t="str">
        <f t="shared" si="2"/>
        <v/>
      </c>
      <c r="M31" s="567" t="str">
        <f t="shared" si="2"/>
        <v/>
      </c>
      <c r="N31" s="567" t="str">
        <f t="shared" si="2"/>
        <v/>
      </c>
      <c r="O31" s="567" t="str">
        <f t="shared" si="2"/>
        <v/>
      </c>
      <c r="P31" s="567"/>
      <c r="Q31" s="567" t="str">
        <f t="shared" si="2"/>
        <v/>
      </c>
      <c r="R31" s="567" t="str">
        <f t="shared" si="2"/>
        <v/>
      </c>
      <c r="S31" s="567" t="str">
        <f t="shared" si="2"/>
        <v/>
      </c>
      <c r="T31" s="567" t="str">
        <f t="shared" si="2"/>
        <v/>
      </c>
      <c r="U31" s="567" t="str">
        <f t="shared" si="2"/>
        <v/>
      </c>
      <c r="V31" s="569" t="str">
        <f t="shared" si="2"/>
        <v/>
      </c>
      <c r="X31" s="32"/>
      <c r="Y31" s="33"/>
      <c r="Z31" s="669"/>
      <c r="AA31" s="595"/>
      <c r="AB31" s="48"/>
      <c r="AC31" s="145"/>
    </row>
    <row r="32" spans="2:29" x14ac:dyDescent="0.25">
      <c r="B32" s="411" t="str">
        <f>IF(ISTEXT(D32),(CONCATENATE(Forside!$B$5,".",C32,".",D32,".",E32)),(""))</f>
        <v/>
      </c>
      <c r="C32" s="6"/>
      <c r="D32" s="230"/>
      <c r="E32" s="270" t="str">
        <f t="shared" si="1"/>
        <v/>
      </c>
      <c r="F32" s="231"/>
      <c r="G32" s="232"/>
      <c r="H32" s="233"/>
      <c r="I32" s="233"/>
      <c r="J32" s="233"/>
      <c r="K32" s="233"/>
      <c r="L32" s="567" t="str">
        <f t="shared" si="2"/>
        <v/>
      </c>
      <c r="M32" s="567" t="str">
        <f t="shared" si="2"/>
        <v/>
      </c>
      <c r="N32" s="567" t="str">
        <f t="shared" si="2"/>
        <v/>
      </c>
      <c r="O32" s="567" t="str">
        <f t="shared" si="2"/>
        <v/>
      </c>
      <c r="P32" s="567"/>
      <c r="Q32" s="567" t="str">
        <f t="shared" si="2"/>
        <v/>
      </c>
      <c r="R32" s="567" t="str">
        <f t="shared" si="2"/>
        <v/>
      </c>
      <c r="S32" s="567" t="str">
        <f t="shared" si="2"/>
        <v/>
      </c>
      <c r="T32" s="567" t="str">
        <f t="shared" si="2"/>
        <v/>
      </c>
      <c r="U32" s="567" t="str">
        <f t="shared" si="2"/>
        <v/>
      </c>
      <c r="V32" s="569" t="str">
        <f t="shared" si="2"/>
        <v/>
      </c>
      <c r="X32" s="32"/>
      <c r="Y32" s="33"/>
      <c r="Z32" s="669"/>
      <c r="AA32" s="595"/>
      <c r="AB32" s="48"/>
      <c r="AC32" s="145"/>
    </row>
    <row r="33" spans="2:29" x14ac:dyDescent="0.25">
      <c r="B33" s="411" t="str">
        <f>IF(ISTEXT(D33),(CONCATENATE(Forside!$B$5,".",C33,".",D33,".",E33)),(""))</f>
        <v/>
      </c>
      <c r="C33" s="6"/>
      <c r="D33" s="230"/>
      <c r="E33" s="270" t="str">
        <f t="shared" si="1"/>
        <v/>
      </c>
      <c r="F33" s="231"/>
      <c r="G33" s="232"/>
      <c r="H33" s="233"/>
      <c r="I33" s="233"/>
      <c r="J33" s="233"/>
      <c r="K33" s="233"/>
      <c r="L33" s="567" t="str">
        <f t="shared" si="2"/>
        <v/>
      </c>
      <c r="M33" s="567" t="str">
        <f t="shared" si="2"/>
        <v/>
      </c>
      <c r="N33" s="567" t="str">
        <f t="shared" si="2"/>
        <v/>
      </c>
      <c r="O33" s="567" t="str">
        <f t="shared" si="2"/>
        <v/>
      </c>
      <c r="P33" s="567"/>
      <c r="Q33" s="567" t="str">
        <f t="shared" si="2"/>
        <v/>
      </c>
      <c r="R33" s="567" t="str">
        <f t="shared" si="2"/>
        <v/>
      </c>
      <c r="S33" s="567" t="str">
        <f t="shared" si="2"/>
        <v/>
      </c>
      <c r="T33" s="567" t="str">
        <f t="shared" si="2"/>
        <v/>
      </c>
      <c r="U33" s="567" t="str">
        <f t="shared" si="2"/>
        <v/>
      </c>
      <c r="V33" s="569" t="str">
        <f t="shared" si="2"/>
        <v/>
      </c>
      <c r="X33" s="32"/>
      <c r="Y33" s="33"/>
      <c r="Z33" s="669"/>
      <c r="AA33" s="595"/>
      <c r="AB33" s="48"/>
      <c r="AC33" s="145"/>
    </row>
    <row r="34" spans="2:29" x14ac:dyDescent="0.25">
      <c r="B34" s="411" t="str">
        <f>IF(ISTEXT(D34),(CONCATENATE(Forside!$B$5,".",C34,".",D34,".",E34)),(""))</f>
        <v/>
      </c>
      <c r="C34" s="6"/>
      <c r="D34" s="230"/>
      <c r="E34" s="270" t="str">
        <f t="shared" si="1"/>
        <v/>
      </c>
      <c r="F34" s="231"/>
      <c r="G34" s="232"/>
      <c r="H34" s="233"/>
      <c r="I34" s="233"/>
      <c r="J34" s="233"/>
      <c r="K34" s="233"/>
      <c r="L34" s="567" t="str">
        <f t="shared" si="2"/>
        <v/>
      </c>
      <c r="M34" s="567" t="str">
        <f t="shared" si="2"/>
        <v/>
      </c>
      <c r="N34" s="567" t="str">
        <f t="shared" si="2"/>
        <v/>
      </c>
      <c r="O34" s="567" t="str">
        <f t="shared" si="2"/>
        <v/>
      </c>
      <c r="P34" s="567"/>
      <c r="Q34" s="567" t="str">
        <f t="shared" si="2"/>
        <v/>
      </c>
      <c r="R34" s="567" t="str">
        <f t="shared" si="2"/>
        <v/>
      </c>
      <c r="S34" s="567" t="str">
        <f t="shared" si="2"/>
        <v/>
      </c>
      <c r="T34" s="567" t="str">
        <f t="shared" si="2"/>
        <v/>
      </c>
      <c r="U34" s="567" t="str">
        <f t="shared" si="2"/>
        <v/>
      </c>
      <c r="V34" s="569" t="str">
        <f t="shared" si="2"/>
        <v/>
      </c>
      <c r="X34" s="32"/>
      <c r="Y34" s="33"/>
      <c r="Z34" s="669"/>
      <c r="AA34" s="595"/>
      <c r="AB34" s="48"/>
      <c r="AC34" s="145"/>
    </row>
    <row r="35" spans="2:29" x14ac:dyDescent="0.25">
      <c r="B35" s="411" t="str">
        <f>IF(ISTEXT(D35),(CONCATENATE(Forside!$B$5,".",C35,".",D35,".",E35)),(""))</f>
        <v/>
      </c>
      <c r="C35" s="6"/>
      <c r="D35" s="230"/>
      <c r="E35" s="270" t="str">
        <f t="shared" si="1"/>
        <v/>
      </c>
      <c r="F35" s="231"/>
      <c r="G35" s="232"/>
      <c r="H35" s="233"/>
      <c r="I35" s="233"/>
      <c r="J35" s="233"/>
      <c r="K35" s="233"/>
      <c r="L35" s="567" t="str">
        <f t="shared" si="2"/>
        <v/>
      </c>
      <c r="M35" s="567" t="str">
        <f t="shared" si="2"/>
        <v/>
      </c>
      <c r="N35" s="567" t="str">
        <f t="shared" si="2"/>
        <v/>
      </c>
      <c r="O35" s="567" t="str">
        <f t="shared" si="2"/>
        <v/>
      </c>
      <c r="P35" s="567"/>
      <c r="Q35" s="567" t="str">
        <f t="shared" si="2"/>
        <v/>
      </c>
      <c r="R35" s="567" t="str">
        <f t="shared" si="2"/>
        <v/>
      </c>
      <c r="S35" s="567" t="str">
        <f t="shared" si="2"/>
        <v/>
      </c>
      <c r="T35" s="567" t="str">
        <f t="shared" si="2"/>
        <v/>
      </c>
      <c r="U35" s="567" t="str">
        <f t="shared" si="2"/>
        <v/>
      </c>
      <c r="V35" s="569" t="str">
        <f t="shared" si="2"/>
        <v/>
      </c>
      <c r="X35" s="32"/>
      <c r="Y35" s="33"/>
      <c r="Z35" s="669"/>
      <c r="AA35" s="595"/>
      <c r="AB35" s="48"/>
      <c r="AC35" s="145"/>
    </row>
    <row r="36" spans="2:29" x14ac:dyDescent="0.25">
      <c r="B36" s="411" t="str">
        <f>IF(ISTEXT(D36),(CONCATENATE(Forside!$B$5,".",C36,".",D36,".",E36)),(""))</f>
        <v/>
      </c>
      <c r="C36" s="6"/>
      <c r="D36" s="230"/>
      <c r="E36" s="270" t="str">
        <f t="shared" si="1"/>
        <v/>
      </c>
      <c r="F36" s="231"/>
      <c r="G36" s="232"/>
      <c r="H36" s="233"/>
      <c r="I36" s="233"/>
      <c r="J36" s="233"/>
      <c r="K36" s="233"/>
      <c r="L36" s="567" t="str">
        <f t="shared" si="2"/>
        <v/>
      </c>
      <c r="M36" s="567" t="str">
        <f t="shared" si="2"/>
        <v/>
      </c>
      <c r="N36" s="567" t="str">
        <f t="shared" si="2"/>
        <v/>
      </c>
      <c r="O36" s="567" t="str">
        <f t="shared" si="2"/>
        <v/>
      </c>
      <c r="P36" s="567"/>
      <c r="Q36" s="567" t="str">
        <f t="shared" si="2"/>
        <v/>
      </c>
      <c r="R36" s="567" t="str">
        <f t="shared" si="2"/>
        <v/>
      </c>
      <c r="S36" s="567" t="str">
        <f t="shared" si="2"/>
        <v/>
      </c>
      <c r="T36" s="567" t="str">
        <f t="shared" si="2"/>
        <v/>
      </c>
      <c r="U36" s="567" t="str">
        <f t="shared" si="2"/>
        <v/>
      </c>
      <c r="V36" s="569" t="str">
        <f t="shared" si="2"/>
        <v/>
      </c>
      <c r="X36" s="32"/>
      <c r="Y36" s="33"/>
      <c r="Z36" s="669"/>
      <c r="AA36" s="595"/>
      <c r="AB36" s="48"/>
      <c r="AC36" s="145"/>
    </row>
    <row r="37" spans="2:29" ht="14.4" thickBot="1" x14ac:dyDescent="0.3">
      <c r="B37" s="411" t="str">
        <f>IF(ISTEXT(D37),(CONCATENATE(Forside!$B$5,".",C37,".",D37,".",E37)),(""))</f>
        <v/>
      </c>
      <c r="C37" s="7"/>
      <c r="D37" s="13"/>
      <c r="E37" s="457"/>
      <c r="F37" s="49"/>
      <c r="G37" s="85"/>
      <c r="H37" s="94"/>
      <c r="I37" s="94"/>
      <c r="J37" s="94"/>
      <c r="K37" s="94"/>
      <c r="L37" s="570" t="str">
        <f t="shared" si="2"/>
        <v/>
      </c>
      <c r="M37" s="570" t="str">
        <f t="shared" si="2"/>
        <v/>
      </c>
      <c r="N37" s="570" t="str">
        <f t="shared" si="2"/>
        <v/>
      </c>
      <c r="O37" s="570" t="str">
        <f t="shared" si="2"/>
        <v/>
      </c>
      <c r="P37" s="570"/>
      <c r="Q37" s="570" t="str">
        <f t="shared" si="2"/>
        <v/>
      </c>
      <c r="R37" s="570" t="str">
        <f t="shared" si="2"/>
        <v/>
      </c>
      <c r="S37" s="570" t="str">
        <f t="shared" si="2"/>
        <v/>
      </c>
      <c r="T37" s="570" t="str">
        <f t="shared" si="2"/>
        <v/>
      </c>
      <c r="U37" s="570" t="str">
        <f t="shared" si="2"/>
        <v/>
      </c>
      <c r="V37" s="571" t="str">
        <f t="shared" si="2"/>
        <v/>
      </c>
      <c r="X37" s="23"/>
      <c r="Y37" s="25"/>
      <c r="Z37" s="676"/>
      <c r="AA37" s="596"/>
      <c r="AB37" s="49"/>
      <c r="AC37" s="157"/>
    </row>
    <row r="38" spans="2:29" x14ac:dyDescent="0.25">
      <c r="C38" s="1144" t="s">
        <v>278</v>
      </c>
      <c r="D38" s="1144"/>
      <c r="E38" s="1144"/>
      <c r="F38" s="1144"/>
      <c r="G38" s="1150"/>
      <c r="H38" s="1150"/>
      <c r="I38" s="1150"/>
      <c r="J38" s="1150"/>
      <c r="K38" s="1150"/>
      <c r="L38" s="1150"/>
      <c r="M38" s="1150"/>
      <c r="N38" s="1150"/>
      <c r="X38" s="1"/>
      <c r="Y38" s="1"/>
      <c r="Z38" s="1"/>
      <c r="AC38" s="700"/>
    </row>
    <row r="39" spans="2:29" ht="14.4" thickBot="1" x14ac:dyDescent="0.3">
      <c r="C39" s="111"/>
      <c r="X39" s="1"/>
      <c r="Y39" s="1"/>
      <c r="Z39" s="1"/>
      <c r="AC39" s="700"/>
    </row>
    <row r="40" spans="2:29" ht="18" thickBot="1" x14ac:dyDescent="0.35">
      <c r="C40" s="1171" t="s">
        <v>163</v>
      </c>
      <c r="D40" s="1171"/>
      <c r="E40" s="1171"/>
      <c r="F40" s="1171"/>
      <c r="X40" s="1179" t="s">
        <v>272</v>
      </c>
      <c r="Y40" s="1180"/>
      <c r="Z40" s="1181"/>
    </row>
    <row r="41" spans="2:29" ht="14.4" customHeight="1" thickBot="1" x14ac:dyDescent="0.3">
      <c r="C41" s="108"/>
      <c r="D41" s="385"/>
      <c r="E41" s="110"/>
      <c r="F41" s="45" t="s">
        <v>219</v>
      </c>
      <c r="G41" s="81">
        <v>15</v>
      </c>
      <c r="H41" s="86">
        <v>14</v>
      </c>
      <c r="I41" s="86">
        <v>13</v>
      </c>
      <c r="J41" s="86">
        <v>12</v>
      </c>
      <c r="K41" s="86">
        <v>11</v>
      </c>
      <c r="L41" s="86">
        <v>10</v>
      </c>
      <c r="M41" s="86">
        <v>9</v>
      </c>
      <c r="N41" s="86">
        <v>8</v>
      </c>
      <c r="O41" s="52">
        <v>7</v>
      </c>
      <c r="P41" s="40">
        <v>6</v>
      </c>
      <c r="Q41" s="40">
        <v>5</v>
      </c>
      <c r="R41" s="40">
        <v>4</v>
      </c>
      <c r="S41" s="40">
        <v>3</v>
      </c>
      <c r="T41" s="40">
        <v>2</v>
      </c>
      <c r="U41" s="40">
        <v>1</v>
      </c>
      <c r="V41" s="41">
        <v>0</v>
      </c>
      <c r="X41" s="1186" t="s">
        <v>273</v>
      </c>
      <c r="Y41" s="1187"/>
      <c r="Z41" s="1188"/>
    </row>
    <row r="42" spans="2:29" ht="147" customHeight="1" thickBot="1" x14ac:dyDescent="0.3">
      <c r="C42" s="58"/>
      <c r="D42" s="55"/>
      <c r="E42" s="59"/>
      <c r="F42" s="50" t="s">
        <v>218</v>
      </c>
      <c r="G42" s="1110"/>
      <c r="H42" s="1062"/>
      <c r="I42" s="1062"/>
      <c r="J42" s="1062"/>
      <c r="K42" s="1062"/>
      <c r="L42" s="1062"/>
      <c r="M42" s="1062"/>
      <c r="N42" s="1062"/>
      <c r="O42" s="1155" t="s">
        <v>71</v>
      </c>
      <c r="P42" s="1155" t="s">
        <v>26</v>
      </c>
      <c r="Q42" s="1157"/>
      <c r="R42" s="1157" t="s">
        <v>277</v>
      </c>
      <c r="S42" s="1157" t="s">
        <v>276</v>
      </c>
      <c r="T42" s="1155" t="s">
        <v>70</v>
      </c>
      <c r="U42" s="1155" t="s">
        <v>69</v>
      </c>
      <c r="V42" s="1200" t="s">
        <v>68</v>
      </c>
      <c r="X42" s="1189" t="s">
        <v>210</v>
      </c>
      <c r="Y42" s="1191" t="s">
        <v>211</v>
      </c>
      <c r="Z42" s="1193" t="s">
        <v>212</v>
      </c>
    </row>
    <row r="43" spans="2:29" ht="14.4" thickBot="1" x14ac:dyDescent="0.3">
      <c r="C43" s="535" t="s">
        <v>222</v>
      </c>
      <c r="D43" s="534" t="s">
        <v>225</v>
      </c>
      <c r="E43" s="540" t="s">
        <v>226</v>
      </c>
      <c r="F43" s="46" t="s">
        <v>217</v>
      </c>
      <c r="G43" s="1111"/>
      <c r="H43" s="1104"/>
      <c r="I43" s="1104"/>
      <c r="J43" s="1104"/>
      <c r="K43" s="1104"/>
      <c r="L43" s="1104"/>
      <c r="M43" s="1104"/>
      <c r="N43" s="1104"/>
      <c r="O43" s="1156"/>
      <c r="P43" s="1156"/>
      <c r="Q43" s="1156"/>
      <c r="R43" s="1156"/>
      <c r="S43" s="1156"/>
      <c r="T43" s="1156"/>
      <c r="U43" s="1156"/>
      <c r="V43" s="1201"/>
      <c r="X43" s="1190"/>
      <c r="Y43" s="1192"/>
      <c r="Z43" s="1194"/>
    </row>
    <row r="44" spans="2:29" x14ac:dyDescent="0.25">
      <c r="B44" s="384" t="str">
        <f>IF(ISTEXT(D7),(CONCATENATE(Forside!$B$5,".",C44,".",D44,".",E44)),(""))</f>
        <v/>
      </c>
      <c r="C44" s="5" t="str">
        <f>C7&amp;""</f>
        <v/>
      </c>
      <c r="D44" s="549" t="str">
        <f>D7&amp;""</f>
        <v/>
      </c>
      <c r="E44" s="461" t="str">
        <f>IF(ISTEXT($D7),"KOMMANDO","")</f>
        <v/>
      </c>
      <c r="F44" s="539"/>
      <c r="G44" s="217"/>
      <c r="H44" s="218"/>
      <c r="I44" s="218"/>
      <c r="J44" s="218"/>
      <c r="K44" s="218"/>
      <c r="L44" s="218"/>
      <c r="M44" s="218"/>
      <c r="N44" s="218"/>
      <c r="O44" s="219" t="str">
        <f>IF(ISTEXT($D7),1,"")</f>
        <v/>
      </c>
      <c r="P44" s="218" t="str">
        <f t="shared" ref="P44:V45" si="3">IF(ISTEXT($D7),1,"")</f>
        <v/>
      </c>
      <c r="Q44" s="218"/>
      <c r="R44" s="218" t="str">
        <f t="shared" si="3"/>
        <v/>
      </c>
      <c r="S44" s="218" t="str">
        <f t="shared" si="3"/>
        <v/>
      </c>
      <c r="T44" s="218" t="str">
        <f t="shared" si="3"/>
        <v/>
      </c>
      <c r="U44" s="218" t="str">
        <f t="shared" si="3"/>
        <v/>
      </c>
      <c r="V44" s="573" t="str">
        <f t="shared" si="3"/>
        <v/>
      </c>
      <c r="X44" s="29"/>
      <c r="Y44" s="30"/>
      <c r="Z44" s="41"/>
    </row>
    <row r="45" spans="2:29" x14ac:dyDescent="0.25">
      <c r="B45" s="411" t="str">
        <f>IF(ISTEXT(D8),(CONCATENATE(Forside!$B$5,".",C45,".",D45,".",E45)),(""))</f>
        <v/>
      </c>
      <c r="C45" s="6" t="str">
        <f>C8&amp;""</f>
        <v/>
      </c>
      <c r="D45" s="472" t="str">
        <f>D8&amp;""</f>
        <v/>
      </c>
      <c r="E45" s="469" t="str">
        <f>IF(ISTEXT($D8),"KOMMANDO","")</f>
        <v/>
      </c>
      <c r="F45" s="538"/>
      <c r="G45" s="225"/>
      <c r="H45" s="226"/>
      <c r="I45" s="226"/>
      <c r="J45" s="226"/>
      <c r="K45" s="226"/>
      <c r="L45" s="226"/>
      <c r="M45" s="226"/>
      <c r="N45" s="226"/>
      <c r="O45" s="572" t="str">
        <f>IF(ISTEXT($D8),1,"")</f>
        <v/>
      </c>
      <c r="P45" s="572" t="str">
        <f t="shared" si="3"/>
        <v/>
      </c>
      <c r="Q45" s="572"/>
      <c r="R45" s="572" t="str">
        <f t="shared" si="3"/>
        <v/>
      </c>
      <c r="S45" s="572" t="str">
        <f t="shared" si="3"/>
        <v/>
      </c>
      <c r="T45" s="572" t="str">
        <f t="shared" si="3"/>
        <v/>
      </c>
      <c r="U45" s="572" t="str">
        <f t="shared" si="3"/>
        <v/>
      </c>
      <c r="V45" s="574" t="str">
        <f t="shared" si="3"/>
        <v/>
      </c>
      <c r="X45" s="22"/>
      <c r="Y45" s="24"/>
      <c r="Z45" s="4"/>
    </row>
    <row r="46" spans="2:29" x14ac:dyDescent="0.25">
      <c r="B46" s="411" t="str">
        <f>IF(ISTEXT(D9),(CONCATENATE(Forside!$B$5,".",C46,".",D46,".",E46)),(""))</f>
        <v/>
      </c>
      <c r="C46" s="6" t="str">
        <f t="shared" ref="C46:D74" si="4">C9&amp;""</f>
        <v/>
      </c>
      <c r="D46" s="472" t="str">
        <f t="shared" si="4"/>
        <v/>
      </c>
      <c r="E46" s="469" t="str">
        <f t="shared" ref="E46:E74" si="5">IF(ISTEXT($D9),"KOMMANDO","")</f>
        <v/>
      </c>
      <c r="F46" s="538"/>
      <c r="G46" s="225"/>
      <c r="H46" s="226"/>
      <c r="I46" s="226"/>
      <c r="J46" s="226"/>
      <c r="K46" s="226"/>
      <c r="L46" s="226"/>
      <c r="M46" s="226"/>
      <c r="N46" s="226"/>
      <c r="O46" s="572" t="str">
        <f t="shared" ref="O46:V46" si="6">IF(ISTEXT($D9),1,"")</f>
        <v/>
      </c>
      <c r="P46" s="572" t="str">
        <f t="shared" si="6"/>
        <v/>
      </c>
      <c r="Q46" s="572"/>
      <c r="R46" s="572" t="str">
        <f t="shared" si="6"/>
        <v/>
      </c>
      <c r="S46" s="572" t="str">
        <f t="shared" si="6"/>
        <v/>
      </c>
      <c r="T46" s="572" t="str">
        <f t="shared" si="6"/>
        <v/>
      </c>
      <c r="U46" s="572" t="str">
        <f t="shared" si="6"/>
        <v/>
      </c>
      <c r="V46" s="574" t="str">
        <f t="shared" si="6"/>
        <v/>
      </c>
      <c r="X46" s="22"/>
      <c r="Y46" s="24"/>
      <c r="Z46" s="4"/>
    </row>
    <row r="47" spans="2:29" x14ac:dyDescent="0.25">
      <c r="B47" s="411" t="str">
        <f>IF(ISTEXT(D10),(CONCATENATE(Forside!$B$5,".",C47,".",D47,".",E47)),(""))</f>
        <v/>
      </c>
      <c r="C47" s="6" t="str">
        <f t="shared" si="4"/>
        <v/>
      </c>
      <c r="D47" s="472" t="str">
        <f t="shared" si="4"/>
        <v/>
      </c>
      <c r="E47" s="469" t="str">
        <f t="shared" si="5"/>
        <v/>
      </c>
      <c r="F47" s="538"/>
      <c r="G47" s="225"/>
      <c r="H47" s="226"/>
      <c r="I47" s="226"/>
      <c r="J47" s="226"/>
      <c r="K47" s="226"/>
      <c r="L47" s="226"/>
      <c r="M47" s="226"/>
      <c r="N47" s="226"/>
      <c r="O47" s="572" t="str">
        <f t="shared" ref="O47:V47" si="7">IF(ISTEXT($D10),1,"")</f>
        <v/>
      </c>
      <c r="P47" s="572" t="str">
        <f t="shared" si="7"/>
        <v/>
      </c>
      <c r="Q47" s="572"/>
      <c r="R47" s="572" t="str">
        <f t="shared" si="7"/>
        <v/>
      </c>
      <c r="S47" s="572" t="str">
        <f t="shared" si="7"/>
        <v/>
      </c>
      <c r="T47" s="572" t="str">
        <f t="shared" si="7"/>
        <v/>
      </c>
      <c r="U47" s="572" t="str">
        <f t="shared" si="7"/>
        <v/>
      </c>
      <c r="V47" s="574" t="str">
        <f t="shared" si="7"/>
        <v/>
      </c>
      <c r="X47" s="22"/>
      <c r="Y47" s="24"/>
      <c r="Z47" s="4"/>
    </row>
    <row r="48" spans="2:29" x14ac:dyDescent="0.25">
      <c r="B48" s="411" t="str">
        <f>IF(ISTEXT(D11),(CONCATENATE(Forside!$B$5,".",C48,".",D48,".",E48)),(""))</f>
        <v/>
      </c>
      <c r="C48" s="6" t="str">
        <f t="shared" si="4"/>
        <v/>
      </c>
      <c r="D48" s="472" t="str">
        <f t="shared" si="4"/>
        <v/>
      </c>
      <c r="E48" s="469" t="str">
        <f t="shared" si="5"/>
        <v/>
      </c>
      <c r="F48" s="538"/>
      <c r="G48" s="225"/>
      <c r="H48" s="226"/>
      <c r="I48" s="226"/>
      <c r="J48" s="226"/>
      <c r="K48" s="226"/>
      <c r="L48" s="226"/>
      <c r="M48" s="226"/>
      <c r="N48" s="226"/>
      <c r="O48" s="572" t="str">
        <f t="shared" ref="O48:V48" si="8">IF(ISTEXT($D11),1,"")</f>
        <v/>
      </c>
      <c r="P48" s="572" t="str">
        <f t="shared" si="8"/>
        <v/>
      </c>
      <c r="Q48" s="572"/>
      <c r="R48" s="572" t="str">
        <f t="shared" si="8"/>
        <v/>
      </c>
      <c r="S48" s="572" t="str">
        <f t="shared" si="8"/>
        <v/>
      </c>
      <c r="T48" s="572" t="str">
        <f t="shared" si="8"/>
        <v/>
      </c>
      <c r="U48" s="572" t="str">
        <f t="shared" si="8"/>
        <v/>
      </c>
      <c r="V48" s="574" t="str">
        <f t="shared" si="8"/>
        <v/>
      </c>
      <c r="X48" s="32"/>
      <c r="Y48" s="33"/>
      <c r="Z48" s="28"/>
    </row>
    <row r="49" spans="2:26" x14ac:dyDescent="0.25">
      <c r="B49" s="411" t="str">
        <f>IF(ISTEXT(D12),(CONCATENATE(Forside!$B$5,".",C49,".",D49,".",E49)),(""))</f>
        <v/>
      </c>
      <c r="C49" s="6" t="str">
        <f>C12&amp;""</f>
        <v/>
      </c>
      <c r="D49" s="472" t="str">
        <f t="shared" si="4"/>
        <v/>
      </c>
      <c r="E49" s="469" t="str">
        <f t="shared" si="5"/>
        <v/>
      </c>
      <c r="F49" s="538"/>
      <c r="G49" s="225"/>
      <c r="H49" s="226"/>
      <c r="I49" s="226"/>
      <c r="J49" s="226"/>
      <c r="K49" s="226"/>
      <c r="L49" s="226"/>
      <c r="M49" s="226"/>
      <c r="N49" s="226"/>
      <c r="O49" s="572" t="str">
        <f t="shared" ref="O49:V49" si="9">IF(ISTEXT($D12),1,"")</f>
        <v/>
      </c>
      <c r="P49" s="572" t="str">
        <f t="shared" si="9"/>
        <v/>
      </c>
      <c r="Q49" s="572"/>
      <c r="R49" s="572" t="str">
        <f t="shared" si="9"/>
        <v/>
      </c>
      <c r="S49" s="572" t="str">
        <f t="shared" si="9"/>
        <v/>
      </c>
      <c r="T49" s="572" t="str">
        <f t="shared" si="9"/>
        <v/>
      </c>
      <c r="U49" s="572" t="str">
        <f t="shared" si="9"/>
        <v/>
      </c>
      <c r="V49" s="574" t="str">
        <f t="shared" si="9"/>
        <v/>
      </c>
      <c r="X49" s="32"/>
      <c r="Y49" s="33"/>
      <c r="Z49" s="28"/>
    </row>
    <row r="50" spans="2:26" x14ac:dyDescent="0.25">
      <c r="B50" s="411" t="str">
        <f>IF(ISTEXT(D13),(CONCATENATE(Forside!$B$5,".",C50,".",D50,".",E50)),(""))</f>
        <v/>
      </c>
      <c r="C50" s="6" t="str">
        <f t="shared" si="4"/>
        <v/>
      </c>
      <c r="D50" s="472" t="str">
        <f t="shared" si="4"/>
        <v/>
      </c>
      <c r="E50" s="469" t="str">
        <f t="shared" si="5"/>
        <v/>
      </c>
      <c r="F50" s="538"/>
      <c r="G50" s="225"/>
      <c r="H50" s="226"/>
      <c r="I50" s="226"/>
      <c r="J50" s="226"/>
      <c r="K50" s="226"/>
      <c r="L50" s="226"/>
      <c r="M50" s="226"/>
      <c r="N50" s="226"/>
      <c r="O50" s="572" t="str">
        <f t="shared" ref="O50:V50" si="10">IF(ISTEXT($D13),1,"")</f>
        <v/>
      </c>
      <c r="P50" s="572" t="str">
        <f t="shared" si="10"/>
        <v/>
      </c>
      <c r="Q50" s="572"/>
      <c r="R50" s="572" t="str">
        <f t="shared" si="10"/>
        <v/>
      </c>
      <c r="S50" s="572" t="str">
        <f t="shared" si="10"/>
        <v/>
      </c>
      <c r="T50" s="572" t="str">
        <f t="shared" si="10"/>
        <v/>
      </c>
      <c r="U50" s="572" t="str">
        <f t="shared" si="10"/>
        <v/>
      </c>
      <c r="V50" s="574" t="str">
        <f t="shared" si="10"/>
        <v/>
      </c>
      <c r="X50" s="32"/>
      <c r="Y50" s="33"/>
      <c r="Z50" s="28"/>
    </row>
    <row r="51" spans="2:26" x14ac:dyDescent="0.25">
      <c r="B51" s="411" t="str">
        <f>IF(ISTEXT(D14),(CONCATENATE(Forside!$B$5,".",C51,".",D51,".",E51)),(""))</f>
        <v/>
      </c>
      <c r="C51" s="6" t="str">
        <f t="shared" si="4"/>
        <v/>
      </c>
      <c r="D51" s="472" t="str">
        <f t="shared" si="4"/>
        <v/>
      </c>
      <c r="E51" s="469" t="str">
        <f t="shared" si="5"/>
        <v/>
      </c>
      <c r="F51" s="538"/>
      <c r="G51" s="225"/>
      <c r="H51" s="226"/>
      <c r="I51" s="226"/>
      <c r="J51" s="226"/>
      <c r="K51" s="226"/>
      <c r="L51" s="226"/>
      <c r="M51" s="226"/>
      <c r="N51" s="226"/>
      <c r="O51" s="572" t="str">
        <f t="shared" ref="O51:V51" si="11">IF(ISTEXT($D14),1,"")</f>
        <v/>
      </c>
      <c r="P51" s="572" t="str">
        <f t="shared" si="11"/>
        <v/>
      </c>
      <c r="Q51" s="572"/>
      <c r="R51" s="572" t="str">
        <f t="shared" si="11"/>
        <v/>
      </c>
      <c r="S51" s="572" t="str">
        <f t="shared" si="11"/>
        <v/>
      </c>
      <c r="T51" s="572" t="str">
        <f t="shared" si="11"/>
        <v/>
      </c>
      <c r="U51" s="572" t="str">
        <f t="shared" si="11"/>
        <v/>
      </c>
      <c r="V51" s="574" t="str">
        <f t="shared" si="11"/>
        <v/>
      </c>
      <c r="X51" s="32"/>
      <c r="Y51" s="33"/>
      <c r="Z51" s="28"/>
    </row>
    <row r="52" spans="2:26" x14ac:dyDescent="0.25">
      <c r="B52" s="411" t="str">
        <f>IF(ISTEXT(D15),(CONCATENATE(Forside!$B$5,".",C52,".",D52,".",E52)),(""))</f>
        <v/>
      </c>
      <c r="C52" s="6" t="str">
        <f t="shared" si="4"/>
        <v/>
      </c>
      <c r="D52" s="472" t="str">
        <f t="shared" si="4"/>
        <v/>
      </c>
      <c r="E52" s="469" t="str">
        <f t="shared" si="5"/>
        <v/>
      </c>
      <c r="F52" s="537"/>
      <c r="G52" s="232"/>
      <c r="H52" s="233"/>
      <c r="I52" s="233"/>
      <c r="J52" s="233"/>
      <c r="K52" s="233"/>
      <c r="L52" s="233"/>
      <c r="M52" s="233"/>
      <c r="N52" s="233"/>
      <c r="O52" s="572" t="str">
        <f t="shared" ref="O52:V52" si="12">IF(ISTEXT($D15),1,"")</f>
        <v/>
      </c>
      <c r="P52" s="572" t="str">
        <f t="shared" si="12"/>
        <v/>
      </c>
      <c r="Q52" s="572"/>
      <c r="R52" s="572" t="str">
        <f t="shared" si="12"/>
        <v/>
      </c>
      <c r="S52" s="572" t="str">
        <f t="shared" si="12"/>
        <v/>
      </c>
      <c r="T52" s="572" t="str">
        <f t="shared" si="12"/>
        <v/>
      </c>
      <c r="U52" s="572" t="str">
        <f t="shared" si="12"/>
        <v/>
      </c>
      <c r="V52" s="574" t="str">
        <f t="shared" si="12"/>
        <v/>
      </c>
      <c r="X52" s="32"/>
      <c r="Y52" s="33"/>
      <c r="Z52" s="28"/>
    </row>
    <row r="53" spans="2:26" x14ac:dyDescent="0.25">
      <c r="B53" s="411" t="str">
        <f>IF(ISTEXT(D16),(CONCATENATE(Forside!$B$5,".",C53,".",D53,".",E53)),(""))</f>
        <v/>
      </c>
      <c r="C53" s="6" t="str">
        <f t="shared" si="4"/>
        <v/>
      </c>
      <c r="D53" s="472" t="str">
        <f t="shared" si="4"/>
        <v/>
      </c>
      <c r="E53" s="469" t="str">
        <f t="shared" si="5"/>
        <v/>
      </c>
      <c r="F53" s="537"/>
      <c r="G53" s="232"/>
      <c r="H53" s="233"/>
      <c r="I53" s="233"/>
      <c r="J53" s="233"/>
      <c r="K53" s="233"/>
      <c r="L53" s="233"/>
      <c r="M53" s="233"/>
      <c r="N53" s="233"/>
      <c r="O53" s="572" t="str">
        <f t="shared" ref="O53:V53" si="13">IF(ISTEXT($D16),1,"")</f>
        <v/>
      </c>
      <c r="P53" s="572" t="str">
        <f t="shared" si="13"/>
        <v/>
      </c>
      <c r="Q53" s="572"/>
      <c r="R53" s="572" t="str">
        <f t="shared" si="13"/>
        <v/>
      </c>
      <c r="S53" s="572" t="str">
        <f t="shared" si="13"/>
        <v/>
      </c>
      <c r="T53" s="572" t="str">
        <f t="shared" si="13"/>
        <v/>
      </c>
      <c r="U53" s="572" t="str">
        <f t="shared" si="13"/>
        <v/>
      </c>
      <c r="V53" s="574" t="str">
        <f t="shared" si="13"/>
        <v/>
      </c>
      <c r="X53" s="32"/>
      <c r="Y53" s="33"/>
      <c r="Z53" s="28"/>
    </row>
    <row r="54" spans="2:26" x14ac:dyDescent="0.25">
      <c r="B54" s="411" t="str">
        <f>IF(ISTEXT(D17),(CONCATENATE(Forside!$B$5,".",C54,".",D54,".",E54)),(""))</f>
        <v/>
      </c>
      <c r="C54" s="6" t="str">
        <f t="shared" si="4"/>
        <v/>
      </c>
      <c r="D54" s="472" t="str">
        <f t="shared" si="4"/>
        <v/>
      </c>
      <c r="E54" s="469" t="str">
        <f t="shared" si="5"/>
        <v/>
      </c>
      <c r="F54" s="537"/>
      <c r="G54" s="232"/>
      <c r="H54" s="233"/>
      <c r="I54" s="233"/>
      <c r="J54" s="233"/>
      <c r="K54" s="233"/>
      <c r="L54" s="233"/>
      <c r="M54" s="233"/>
      <c r="N54" s="233"/>
      <c r="O54" s="572" t="str">
        <f t="shared" ref="O54:V54" si="14">IF(ISTEXT($D17),1,"")</f>
        <v/>
      </c>
      <c r="P54" s="572" t="str">
        <f t="shared" si="14"/>
        <v/>
      </c>
      <c r="Q54" s="572"/>
      <c r="R54" s="572" t="str">
        <f t="shared" si="14"/>
        <v/>
      </c>
      <c r="S54" s="572" t="str">
        <f t="shared" si="14"/>
        <v/>
      </c>
      <c r="T54" s="572" t="str">
        <f t="shared" si="14"/>
        <v/>
      </c>
      <c r="U54" s="572" t="str">
        <f t="shared" si="14"/>
        <v/>
      </c>
      <c r="V54" s="574" t="str">
        <f t="shared" si="14"/>
        <v/>
      </c>
      <c r="X54" s="32"/>
      <c r="Y54" s="33"/>
      <c r="Z54" s="28"/>
    </row>
    <row r="55" spans="2:26" x14ac:dyDescent="0.25">
      <c r="B55" s="411" t="str">
        <f>IF(ISTEXT(D18),(CONCATENATE(Forside!$B$5,".",C55,".",D55,".",E55)),(""))</f>
        <v/>
      </c>
      <c r="C55" s="6" t="str">
        <f t="shared" si="4"/>
        <v/>
      </c>
      <c r="D55" s="472" t="str">
        <f t="shared" si="4"/>
        <v/>
      </c>
      <c r="E55" s="469" t="str">
        <f t="shared" si="5"/>
        <v/>
      </c>
      <c r="F55" s="537"/>
      <c r="G55" s="232"/>
      <c r="H55" s="233"/>
      <c r="I55" s="233"/>
      <c r="J55" s="233"/>
      <c r="K55" s="233"/>
      <c r="L55" s="233"/>
      <c r="M55" s="233"/>
      <c r="N55" s="233"/>
      <c r="O55" s="572" t="str">
        <f t="shared" ref="O55:V55" si="15">IF(ISTEXT($D18),1,"")</f>
        <v/>
      </c>
      <c r="P55" s="572" t="str">
        <f t="shared" si="15"/>
        <v/>
      </c>
      <c r="Q55" s="572"/>
      <c r="R55" s="572" t="str">
        <f t="shared" si="15"/>
        <v/>
      </c>
      <c r="S55" s="572" t="str">
        <f t="shared" si="15"/>
        <v/>
      </c>
      <c r="T55" s="572" t="str">
        <f t="shared" si="15"/>
        <v/>
      </c>
      <c r="U55" s="572" t="str">
        <f t="shared" si="15"/>
        <v/>
      </c>
      <c r="V55" s="574" t="str">
        <f t="shared" si="15"/>
        <v/>
      </c>
      <c r="X55" s="32"/>
      <c r="Y55" s="33"/>
      <c r="Z55" s="28"/>
    </row>
    <row r="56" spans="2:26" x14ac:dyDescent="0.25">
      <c r="B56" s="411" t="str">
        <f>IF(ISTEXT(D19),(CONCATENATE(Forside!$B$5,".",C56,".",D56,".",E56)),(""))</f>
        <v/>
      </c>
      <c r="C56" s="6" t="str">
        <f t="shared" si="4"/>
        <v/>
      </c>
      <c r="D56" s="472" t="str">
        <f t="shared" si="4"/>
        <v/>
      </c>
      <c r="E56" s="469" t="str">
        <f t="shared" si="5"/>
        <v/>
      </c>
      <c r="F56" s="537"/>
      <c r="G56" s="232"/>
      <c r="H56" s="233"/>
      <c r="I56" s="233"/>
      <c r="J56" s="233"/>
      <c r="K56" s="233"/>
      <c r="L56" s="233"/>
      <c r="M56" s="233"/>
      <c r="N56" s="233"/>
      <c r="O56" s="572" t="str">
        <f t="shared" ref="O56:V56" si="16">IF(ISTEXT($D19),1,"")</f>
        <v/>
      </c>
      <c r="P56" s="572" t="str">
        <f t="shared" si="16"/>
        <v/>
      </c>
      <c r="Q56" s="572"/>
      <c r="R56" s="572" t="str">
        <f t="shared" si="16"/>
        <v/>
      </c>
      <c r="S56" s="572" t="str">
        <f t="shared" si="16"/>
        <v/>
      </c>
      <c r="T56" s="572" t="str">
        <f t="shared" si="16"/>
        <v/>
      </c>
      <c r="U56" s="572" t="str">
        <f t="shared" si="16"/>
        <v/>
      </c>
      <c r="V56" s="574" t="str">
        <f t="shared" si="16"/>
        <v/>
      </c>
      <c r="X56" s="32"/>
      <c r="Y56" s="33"/>
      <c r="Z56" s="28"/>
    </row>
    <row r="57" spans="2:26" x14ac:dyDescent="0.25">
      <c r="B57" s="411" t="str">
        <f>IF(ISTEXT(D20),(CONCATENATE(Forside!$B$5,".",C57,".",D57,".",E57)),(""))</f>
        <v/>
      </c>
      <c r="C57" s="6" t="str">
        <f t="shared" si="4"/>
        <v/>
      </c>
      <c r="D57" s="472" t="str">
        <f t="shared" si="4"/>
        <v/>
      </c>
      <c r="E57" s="469" t="str">
        <f t="shared" si="5"/>
        <v/>
      </c>
      <c r="F57" s="537"/>
      <c r="G57" s="232"/>
      <c r="H57" s="233"/>
      <c r="I57" s="233"/>
      <c r="J57" s="233"/>
      <c r="K57" s="233"/>
      <c r="L57" s="233"/>
      <c r="M57" s="233"/>
      <c r="N57" s="233"/>
      <c r="O57" s="572" t="str">
        <f t="shared" ref="O57:V57" si="17">IF(ISTEXT($D20),1,"")</f>
        <v/>
      </c>
      <c r="P57" s="572" t="str">
        <f t="shared" si="17"/>
        <v/>
      </c>
      <c r="Q57" s="572"/>
      <c r="R57" s="572" t="str">
        <f t="shared" si="17"/>
        <v/>
      </c>
      <c r="S57" s="572" t="str">
        <f t="shared" si="17"/>
        <v/>
      </c>
      <c r="T57" s="572" t="str">
        <f t="shared" si="17"/>
        <v/>
      </c>
      <c r="U57" s="572" t="str">
        <f t="shared" si="17"/>
        <v/>
      </c>
      <c r="V57" s="574" t="str">
        <f t="shared" si="17"/>
        <v/>
      </c>
      <c r="X57" s="32"/>
      <c r="Y57" s="33"/>
      <c r="Z57" s="28"/>
    </row>
    <row r="58" spans="2:26" x14ac:dyDescent="0.25">
      <c r="B58" s="411" t="str">
        <f>IF(ISTEXT(D21),(CONCATENATE(Forside!$B$5,".",C58,".",D58,".",E58)),(""))</f>
        <v/>
      </c>
      <c r="C58" s="6" t="str">
        <f t="shared" si="4"/>
        <v/>
      </c>
      <c r="D58" s="472" t="str">
        <f t="shared" si="4"/>
        <v/>
      </c>
      <c r="E58" s="469" t="str">
        <f t="shared" si="5"/>
        <v/>
      </c>
      <c r="F58" s="537"/>
      <c r="G58" s="232"/>
      <c r="H58" s="233"/>
      <c r="I58" s="233"/>
      <c r="J58" s="233"/>
      <c r="K58" s="233"/>
      <c r="L58" s="233"/>
      <c r="M58" s="233"/>
      <c r="N58" s="233"/>
      <c r="O58" s="572" t="str">
        <f t="shared" ref="O58:V58" si="18">IF(ISTEXT($D21),1,"")</f>
        <v/>
      </c>
      <c r="P58" s="572" t="str">
        <f t="shared" si="18"/>
        <v/>
      </c>
      <c r="Q58" s="572"/>
      <c r="R58" s="572" t="str">
        <f t="shared" si="18"/>
        <v/>
      </c>
      <c r="S58" s="572" t="str">
        <f t="shared" si="18"/>
        <v/>
      </c>
      <c r="T58" s="572" t="str">
        <f t="shared" si="18"/>
        <v/>
      </c>
      <c r="U58" s="572" t="str">
        <f t="shared" si="18"/>
        <v/>
      </c>
      <c r="V58" s="574" t="str">
        <f t="shared" si="18"/>
        <v/>
      </c>
      <c r="X58" s="32"/>
      <c r="Y58" s="33"/>
      <c r="Z58" s="28"/>
    </row>
    <row r="59" spans="2:26" x14ac:dyDescent="0.25">
      <c r="B59" s="411" t="str">
        <f>IF(ISTEXT(D22),(CONCATENATE(Forside!$B$5,".",C59,".",D59,".",E59)),(""))</f>
        <v/>
      </c>
      <c r="C59" s="6" t="str">
        <f t="shared" si="4"/>
        <v/>
      </c>
      <c r="D59" s="472" t="str">
        <f t="shared" si="4"/>
        <v/>
      </c>
      <c r="E59" s="469" t="str">
        <f t="shared" si="5"/>
        <v/>
      </c>
      <c r="F59" s="537"/>
      <c r="G59" s="232"/>
      <c r="H59" s="233"/>
      <c r="I59" s="233"/>
      <c r="J59" s="233"/>
      <c r="K59" s="233"/>
      <c r="L59" s="233"/>
      <c r="M59" s="233"/>
      <c r="N59" s="233"/>
      <c r="O59" s="572" t="str">
        <f t="shared" ref="O59:V59" si="19">IF(ISTEXT($D22),1,"")</f>
        <v/>
      </c>
      <c r="P59" s="572" t="str">
        <f t="shared" si="19"/>
        <v/>
      </c>
      <c r="Q59" s="572"/>
      <c r="R59" s="572" t="str">
        <f t="shared" si="19"/>
        <v/>
      </c>
      <c r="S59" s="572" t="str">
        <f t="shared" si="19"/>
        <v/>
      </c>
      <c r="T59" s="572" t="str">
        <f t="shared" si="19"/>
        <v/>
      </c>
      <c r="U59" s="572" t="str">
        <f t="shared" si="19"/>
        <v/>
      </c>
      <c r="V59" s="574" t="str">
        <f t="shared" si="19"/>
        <v/>
      </c>
      <c r="X59" s="32"/>
      <c r="Y59" s="33"/>
      <c r="Z59" s="28"/>
    </row>
    <row r="60" spans="2:26" x14ac:dyDescent="0.25">
      <c r="B60" s="411" t="str">
        <f>IF(ISTEXT(D23),(CONCATENATE(Forside!$B$5,".",C60,".",D60,".",E60)),(""))</f>
        <v/>
      </c>
      <c r="C60" s="6" t="str">
        <f t="shared" si="4"/>
        <v/>
      </c>
      <c r="D60" s="472" t="str">
        <f t="shared" si="4"/>
        <v/>
      </c>
      <c r="E60" s="469" t="str">
        <f t="shared" si="5"/>
        <v/>
      </c>
      <c r="F60" s="537"/>
      <c r="G60" s="232"/>
      <c r="H60" s="233"/>
      <c r="I60" s="233"/>
      <c r="J60" s="233"/>
      <c r="K60" s="233"/>
      <c r="L60" s="233"/>
      <c r="M60" s="233"/>
      <c r="N60" s="233"/>
      <c r="O60" s="572" t="str">
        <f t="shared" ref="O60:V60" si="20">IF(ISTEXT($D23),1,"")</f>
        <v/>
      </c>
      <c r="P60" s="572" t="str">
        <f t="shared" si="20"/>
        <v/>
      </c>
      <c r="Q60" s="572"/>
      <c r="R60" s="572" t="str">
        <f t="shared" si="20"/>
        <v/>
      </c>
      <c r="S60" s="572" t="str">
        <f t="shared" si="20"/>
        <v/>
      </c>
      <c r="T60" s="572" t="str">
        <f t="shared" si="20"/>
        <v/>
      </c>
      <c r="U60" s="572" t="str">
        <f t="shared" si="20"/>
        <v/>
      </c>
      <c r="V60" s="574" t="str">
        <f t="shared" si="20"/>
        <v/>
      </c>
      <c r="X60" s="32"/>
      <c r="Y60" s="33"/>
      <c r="Z60" s="28"/>
    </row>
    <row r="61" spans="2:26" x14ac:dyDescent="0.25">
      <c r="B61" s="411" t="str">
        <f>IF(ISTEXT(D24),(CONCATENATE(Forside!$B$5,".",C61,".",D61,".",E61)),(""))</f>
        <v/>
      </c>
      <c r="C61" s="6" t="str">
        <f t="shared" si="4"/>
        <v/>
      </c>
      <c r="D61" s="472" t="str">
        <f t="shared" si="4"/>
        <v/>
      </c>
      <c r="E61" s="469" t="str">
        <f t="shared" si="5"/>
        <v/>
      </c>
      <c r="F61" s="537"/>
      <c r="G61" s="232"/>
      <c r="H61" s="233"/>
      <c r="I61" s="233"/>
      <c r="J61" s="233"/>
      <c r="K61" s="233"/>
      <c r="L61" s="233"/>
      <c r="M61" s="233"/>
      <c r="N61" s="233"/>
      <c r="O61" s="572" t="str">
        <f t="shared" ref="O61:V61" si="21">IF(ISTEXT($D24),1,"")</f>
        <v/>
      </c>
      <c r="P61" s="572" t="str">
        <f t="shared" si="21"/>
        <v/>
      </c>
      <c r="Q61" s="572"/>
      <c r="R61" s="572" t="str">
        <f t="shared" si="21"/>
        <v/>
      </c>
      <c r="S61" s="572" t="str">
        <f t="shared" si="21"/>
        <v/>
      </c>
      <c r="T61" s="572" t="str">
        <f t="shared" si="21"/>
        <v/>
      </c>
      <c r="U61" s="572" t="str">
        <f t="shared" si="21"/>
        <v/>
      </c>
      <c r="V61" s="574" t="str">
        <f t="shared" si="21"/>
        <v/>
      </c>
      <c r="X61" s="32"/>
      <c r="Y61" s="33"/>
      <c r="Z61" s="28"/>
    </row>
    <row r="62" spans="2:26" x14ac:dyDescent="0.25">
      <c r="B62" s="411" t="str">
        <f>IF(ISTEXT(D25),(CONCATENATE(Forside!$B$5,".",C62,".",D62,".",E62)),(""))</f>
        <v/>
      </c>
      <c r="C62" s="6" t="str">
        <f t="shared" si="4"/>
        <v/>
      </c>
      <c r="D62" s="472" t="str">
        <f t="shared" si="4"/>
        <v/>
      </c>
      <c r="E62" s="469" t="str">
        <f t="shared" si="5"/>
        <v/>
      </c>
      <c r="F62" s="537"/>
      <c r="G62" s="232"/>
      <c r="H62" s="233"/>
      <c r="I62" s="233"/>
      <c r="J62" s="233"/>
      <c r="K62" s="233"/>
      <c r="L62" s="233"/>
      <c r="M62" s="233"/>
      <c r="N62" s="233"/>
      <c r="O62" s="572" t="str">
        <f t="shared" ref="O62:V62" si="22">IF(ISTEXT($D25),1,"")</f>
        <v/>
      </c>
      <c r="P62" s="572" t="str">
        <f t="shared" si="22"/>
        <v/>
      </c>
      <c r="Q62" s="572"/>
      <c r="R62" s="572" t="str">
        <f t="shared" si="22"/>
        <v/>
      </c>
      <c r="S62" s="572" t="str">
        <f t="shared" si="22"/>
        <v/>
      </c>
      <c r="T62" s="572" t="str">
        <f t="shared" si="22"/>
        <v/>
      </c>
      <c r="U62" s="572" t="str">
        <f t="shared" si="22"/>
        <v/>
      </c>
      <c r="V62" s="574" t="str">
        <f t="shared" si="22"/>
        <v/>
      </c>
      <c r="X62" s="32"/>
      <c r="Y62" s="33"/>
      <c r="Z62" s="28"/>
    </row>
    <row r="63" spans="2:26" x14ac:dyDescent="0.25">
      <c r="B63" s="411" t="str">
        <f>IF(ISTEXT(D26),(CONCATENATE(Forside!$B$5,".",C63,".",D63,".",E63)),(""))</f>
        <v/>
      </c>
      <c r="C63" s="6" t="str">
        <f t="shared" si="4"/>
        <v/>
      </c>
      <c r="D63" s="472" t="str">
        <f t="shared" si="4"/>
        <v/>
      </c>
      <c r="E63" s="469" t="str">
        <f t="shared" si="5"/>
        <v/>
      </c>
      <c r="F63" s="537"/>
      <c r="G63" s="232"/>
      <c r="H63" s="233"/>
      <c r="I63" s="233"/>
      <c r="J63" s="233"/>
      <c r="K63" s="233"/>
      <c r="L63" s="233"/>
      <c r="M63" s="233"/>
      <c r="N63" s="233"/>
      <c r="O63" s="572" t="str">
        <f t="shared" ref="O63:V63" si="23">IF(ISTEXT($D26),1,"")</f>
        <v/>
      </c>
      <c r="P63" s="572" t="str">
        <f t="shared" si="23"/>
        <v/>
      </c>
      <c r="Q63" s="572"/>
      <c r="R63" s="572" t="str">
        <f t="shared" si="23"/>
        <v/>
      </c>
      <c r="S63" s="572" t="str">
        <f t="shared" si="23"/>
        <v/>
      </c>
      <c r="T63" s="572" t="str">
        <f t="shared" si="23"/>
        <v/>
      </c>
      <c r="U63" s="572" t="str">
        <f t="shared" si="23"/>
        <v/>
      </c>
      <c r="V63" s="574" t="str">
        <f t="shared" si="23"/>
        <v/>
      </c>
      <c r="X63" s="32"/>
      <c r="Y63" s="33"/>
      <c r="Z63" s="28"/>
    </row>
    <row r="64" spans="2:26" x14ac:dyDescent="0.25">
      <c r="B64" s="411" t="str">
        <f>IF(ISTEXT(D27),(CONCATENATE(Forside!$B$5,".",C64,".",D64,".",E64)),(""))</f>
        <v/>
      </c>
      <c r="C64" s="6" t="str">
        <f t="shared" si="4"/>
        <v/>
      </c>
      <c r="D64" s="472" t="str">
        <f t="shared" si="4"/>
        <v/>
      </c>
      <c r="E64" s="469" t="str">
        <f t="shared" si="5"/>
        <v/>
      </c>
      <c r="F64" s="537"/>
      <c r="G64" s="232"/>
      <c r="H64" s="233"/>
      <c r="I64" s="233"/>
      <c r="J64" s="233"/>
      <c r="K64" s="233"/>
      <c r="L64" s="233"/>
      <c r="M64" s="233"/>
      <c r="N64" s="233"/>
      <c r="O64" s="572" t="str">
        <f t="shared" ref="O64:V64" si="24">IF(ISTEXT($D27),1,"")</f>
        <v/>
      </c>
      <c r="P64" s="572" t="str">
        <f t="shared" si="24"/>
        <v/>
      </c>
      <c r="Q64" s="572"/>
      <c r="R64" s="572" t="str">
        <f t="shared" si="24"/>
        <v/>
      </c>
      <c r="S64" s="572" t="str">
        <f t="shared" si="24"/>
        <v/>
      </c>
      <c r="T64" s="572" t="str">
        <f t="shared" si="24"/>
        <v/>
      </c>
      <c r="U64" s="572" t="str">
        <f t="shared" si="24"/>
        <v/>
      </c>
      <c r="V64" s="574" t="str">
        <f t="shared" si="24"/>
        <v/>
      </c>
      <c r="X64" s="32"/>
      <c r="Y64" s="33"/>
      <c r="Z64" s="28"/>
    </row>
    <row r="65" spans="2:26" x14ac:dyDescent="0.25">
      <c r="B65" s="411" t="str">
        <f>IF(ISTEXT(D28),(CONCATENATE(Forside!$B$5,".",C65,".",D65,".",E65)),(""))</f>
        <v/>
      </c>
      <c r="C65" s="6" t="str">
        <f t="shared" si="4"/>
        <v/>
      </c>
      <c r="D65" s="472" t="str">
        <f t="shared" si="4"/>
        <v/>
      </c>
      <c r="E65" s="469" t="str">
        <f t="shared" si="5"/>
        <v/>
      </c>
      <c r="F65" s="537"/>
      <c r="G65" s="232"/>
      <c r="H65" s="233"/>
      <c r="I65" s="233"/>
      <c r="J65" s="233"/>
      <c r="K65" s="233"/>
      <c r="L65" s="233"/>
      <c r="M65" s="233"/>
      <c r="N65" s="233"/>
      <c r="O65" s="572" t="str">
        <f t="shared" ref="O65:V65" si="25">IF(ISTEXT($D28),1,"")</f>
        <v/>
      </c>
      <c r="P65" s="572" t="str">
        <f t="shared" si="25"/>
        <v/>
      </c>
      <c r="Q65" s="572"/>
      <c r="R65" s="572" t="str">
        <f t="shared" si="25"/>
        <v/>
      </c>
      <c r="S65" s="572" t="str">
        <f t="shared" si="25"/>
        <v/>
      </c>
      <c r="T65" s="572" t="str">
        <f t="shared" si="25"/>
        <v/>
      </c>
      <c r="U65" s="572" t="str">
        <f t="shared" si="25"/>
        <v/>
      </c>
      <c r="V65" s="574" t="str">
        <f t="shared" si="25"/>
        <v/>
      </c>
      <c r="X65" s="32"/>
      <c r="Y65" s="33"/>
      <c r="Z65" s="28"/>
    </row>
    <row r="66" spans="2:26" x14ac:dyDescent="0.25">
      <c r="B66" s="411" t="str">
        <f>IF(ISTEXT(D29),(CONCATENATE(Forside!$B$5,".",C66,".",D66,".",E66)),(""))</f>
        <v/>
      </c>
      <c r="C66" s="6" t="str">
        <f t="shared" si="4"/>
        <v/>
      </c>
      <c r="D66" s="472" t="str">
        <f t="shared" si="4"/>
        <v/>
      </c>
      <c r="E66" s="469" t="str">
        <f t="shared" si="5"/>
        <v/>
      </c>
      <c r="F66" s="537"/>
      <c r="G66" s="232"/>
      <c r="H66" s="233"/>
      <c r="I66" s="233"/>
      <c r="J66" s="233"/>
      <c r="K66" s="233"/>
      <c r="L66" s="233"/>
      <c r="M66" s="233"/>
      <c r="N66" s="233"/>
      <c r="O66" s="572" t="str">
        <f t="shared" ref="O66:V66" si="26">IF(ISTEXT($D29),1,"")</f>
        <v/>
      </c>
      <c r="P66" s="572" t="str">
        <f t="shared" si="26"/>
        <v/>
      </c>
      <c r="Q66" s="572"/>
      <c r="R66" s="572" t="str">
        <f t="shared" si="26"/>
        <v/>
      </c>
      <c r="S66" s="572" t="str">
        <f t="shared" si="26"/>
        <v/>
      </c>
      <c r="T66" s="572" t="str">
        <f t="shared" si="26"/>
        <v/>
      </c>
      <c r="U66" s="572" t="str">
        <f t="shared" si="26"/>
        <v/>
      </c>
      <c r="V66" s="574" t="str">
        <f t="shared" si="26"/>
        <v/>
      </c>
      <c r="X66" s="32"/>
      <c r="Y66" s="33"/>
      <c r="Z66" s="28"/>
    </row>
    <row r="67" spans="2:26" x14ac:dyDescent="0.25">
      <c r="B67" s="411" t="str">
        <f>IF(ISTEXT(D30),(CONCATENATE(Forside!$B$5,".",C67,".",D67,".",E67)),(""))</f>
        <v/>
      </c>
      <c r="C67" s="6" t="str">
        <f t="shared" si="4"/>
        <v/>
      </c>
      <c r="D67" s="472" t="str">
        <f t="shared" si="4"/>
        <v/>
      </c>
      <c r="E67" s="469" t="str">
        <f t="shared" si="5"/>
        <v/>
      </c>
      <c r="F67" s="537"/>
      <c r="G67" s="232"/>
      <c r="H67" s="233"/>
      <c r="I67" s="233"/>
      <c r="J67" s="233"/>
      <c r="K67" s="233"/>
      <c r="L67" s="233"/>
      <c r="M67" s="233"/>
      <c r="N67" s="233"/>
      <c r="O67" s="572" t="str">
        <f t="shared" ref="O67:V67" si="27">IF(ISTEXT($D30),1,"")</f>
        <v/>
      </c>
      <c r="P67" s="572" t="str">
        <f t="shared" si="27"/>
        <v/>
      </c>
      <c r="Q67" s="572"/>
      <c r="R67" s="572" t="str">
        <f t="shared" si="27"/>
        <v/>
      </c>
      <c r="S67" s="572" t="str">
        <f t="shared" si="27"/>
        <v/>
      </c>
      <c r="T67" s="572" t="str">
        <f t="shared" si="27"/>
        <v/>
      </c>
      <c r="U67" s="572" t="str">
        <f t="shared" si="27"/>
        <v/>
      </c>
      <c r="V67" s="574" t="str">
        <f t="shared" si="27"/>
        <v/>
      </c>
      <c r="X67" s="32"/>
      <c r="Y67" s="33"/>
      <c r="Z67" s="28"/>
    </row>
    <row r="68" spans="2:26" x14ac:dyDescent="0.25">
      <c r="B68" s="411" t="str">
        <f>IF(ISTEXT(D31),(CONCATENATE(Forside!$B$5,".",C68,".",D68,".",E68)),(""))</f>
        <v/>
      </c>
      <c r="C68" s="6" t="str">
        <f t="shared" si="4"/>
        <v/>
      </c>
      <c r="D68" s="472" t="str">
        <f t="shared" si="4"/>
        <v/>
      </c>
      <c r="E68" s="469" t="str">
        <f t="shared" si="5"/>
        <v/>
      </c>
      <c r="F68" s="537"/>
      <c r="G68" s="232"/>
      <c r="H68" s="233"/>
      <c r="I68" s="233"/>
      <c r="J68" s="233"/>
      <c r="K68" s="233"/>
      <c r="L68" s="233"/>
      <c r="M68" s="233"/>
      <c r="N68" s="233"/>
      <c r="O68" s="572" t="str">
        <f t="shared" ref="O68:V68" si="28">IF(ISTEXT($D31),1,"")</f>
        <v/>
      </c>
      <c r="P68" s="572" t="str">
        <f t="shared" si="28"/>
        <v/>
      </c>
      <c r="Q68" s="572"/>
      <c r="R68" s="572" t="str">
        <f t="shared" si="28"/>
        <v/>
      </c>
      <c r="S68" s="572" t="str">
        <f t="shared" si="28"/>
        <v/>
      </c>
      <c r="T68" s="572" t="str">
        <f t="shared" si="28"/>
        <v/>
      </c>
      <c r="U68" s="572" t="str">
        <f t="shared" si="28"/>
        <v/>
      </c>
      <c r="V68" s="574" t="str">
        <f t="shared" si="28"/>
        <v/>
      </c>
      <c r="X68" s="32"/>
      <c r="Y68" s="33"/>
      <c r="Z68" s="28"/>
    </row>
    <row r="69" spans="2:26" x14ac:dyDescent="0.25">
      <c r="B69" s="411" t="str">
        <f>IF(ISTEXT(D32),(CONCATENATE(Forside!$B$5,".",C69,".",D69,".",E69)),(""))</f>
        <v/>
      </c>
      <c r="C69" s="6" t="str">
        <f t="shared" si="4"/>
        <v/>
      </c>
      <c r="D69" s="472" t="str">
        <f t="shared" si="4"/>
        <v/>
      </c>
      <c r="E69" s="469" t="str">
        <f t="shared" si="5"/>
        <v/>
      </c>
      <c r="F69" s="537"/>
      <c r="G69" s="232"/>
      <c r="H69" s="233"/>
      <c r="I69" s="233"/>
      <c r="J69" s="233"/>
      <c r="K69" s="233"/>
      <c r="L69" s="233"/>
      <c r="M69" s="233"/>
      <c r="N69" s="233"/>
      <c r="O69" s="572" t="str">
        <f t="shared" ref="O69:V69" si="29">IF(ISTEXT($D32),1,"")</f>
        <v/>
      </c>
      <c r="P69" s="572" t="str">
        <f t="shared" si="29"/>
        <v/>
      </c>
      <c r="Q69" s="572"/>
      <c r="R69" s="572" t="str">
        <f t="shared" si="29"/>
        <v/>
      </c>
      <c r="S69" s="572" t="str">
        <f t="shared" si="29"/>
        <v/>
      </c>
      <c r="T69" s="572" t="str">
        <f t="shared" si="29"/>
        <v/>
      </c>
      <c r="U69" s="572" t="str">
        <f t="shared" si="29"/>
        <v/>
      </c>
      <c r="V69" s="574" t="str">
        <f t="shared" si="29"/>
        <v/>
      </c>
      <c r="X69" s="32"/>
      <c r="Y69" s="33"/>
      <c r="Z69" s="28"/>
    </row>
    <row r="70" spans="2:26" x14ac:dyDescent="0.25">
      <c r="B70" s="411" t="str">
        <f>IF(ISTEXT(D33),(CONCATENATE(Forside!$B$5,".",C70,".",D70,".",E70)),(""))</f>
        <v/>
      </c>
      <c r="C70" s="6" t="str">
        <f t="shared" si="4"/>
        <v/>
      </c>
      <c r="D70" s="472" t="str">
        <f t="shared" si="4"/>
        <v/>
      </c>
      <c r="E70" s="469" t="str">
        <f t="shared" si="5"/>
        <v/>
      </c>
      <c r="F70" s="537"/>
      <c r="G70" s="232"/>
      <c r="H70" s="233"/>
      <c r="I70" s="233"/>
      <c r="J70" s="233"/>
      <c r="K70" s="233"/>
      <c r="L70" s="233"/>
      <c r="M70" s="233"/>
      <c r="N70" s="233"/>
      <c r="O70" s="572" t="str">
        <f t="shared" ref="O70:V70" si="30">IF(ISTEXT($D33),1,"")</f>
        <v/>
      </c>
      <c r="P70" s="572" t="str">
        <f t="shared" si="30"/>
        <v/>
      </c>
      <c r="Q70" s="572"/>
      <c r="R70" s="572" t="str">
        <f t="shared" si="30"/>
        <v/>
      </c>
      <c r="S70" s="572" t="str">
        <f t="shared" si="30"/>
        <v/>
      </c>
      <c r="T70" s="572" t="str">
        <f t="shared" si="30"/>
        <v/>
      </c>
      <c r="U70" s="572" t="str">
        <f t="shared" si="30"/>
        <v/>
      </c>
      <c r="V70" s="574" t="str">
        <f t="shared" si="30"/>
        <v/>
      </c>
      <c r="X70" s="32"/>
      <c r="Y70" s="33"/>
      <c r="Z70" s="28"/>
    </row>
    <row r="71" spans="2:26" x14ac:dyDescent="0.25">
      <c r="B71" s="411" t="str">
        <f>IF(ISTEXT(D34),(CONCATENATE(Forside!$B$5,".",C71,".",D71,".",E71)),(""))</f>
        <v/>
      </c>
      <c r="C71" s="6" t="str">
        <f t="shared" si="4"/>
        <v/>
      </c>
      <c r="D71" s="472" t="str">
        <f t="shared" si="4"/>
        <v/>
      </c>
      <c r="E71" s="469" t="str">
        <f t="shared" si="5"/>
        <v/>
      </c>
      <c r="F71" s="537"/>
      <c r="G71" s="232"/>
      <c r="H71" s="233"/>
      <c r="I71" s="233"/>
      <c r="J71" s="233"/>
      <c r="K71" s="233"/>
      <c r="L71" s="233"/>
      <c r="M71" s="233"/>
      <c r="N71" s="233"/>
      <c r="O71" s="572" t="str">
        <f t="shared" ref="O71:V71" si="31">IF(ISTEXT($D34),1,"")</f>
        <v/>
      </c>
      <c r="P71" s="572" t="str">
        <f t="shared" si="31"/>
        <v/>
      </c>
      <c r="Q71" s="572"/>
      <c r="R71" s="572" t="str">
        <f t="shared" si="31"/>
        <v/>
      </c>
      <c r="S71" s="572" t="str">
        <f t="shared" si="31"/>
        <v/>
      </c>
      <c r="T71" s="572" t="str">
        <f t="shared" si="31"/>
        <v/>
      </c>
      <c r="U71" s="572" t="str">
        <f t="shared" si="31"/>
        <v/>
      </c>
      <c r="V71" s="574" t="str">
        <f t="shared" si="31"/>
        <v/>
      </c>
      <c r="X71" s="32"/>
      <c r="Y71" s="33"/>
      <c r="Z71" s="28"/>
    </row>
    <row r="72" spans="2:26" x14ac:dyDescent="0.25">
      <c r="B72" s="411" t="str">
        <f>IF(ISTEXT(D35),(CONCATENATE(Forside!$B$5,".",C72,".",D72,".",E72)),(""))</f>
        <v/>
      </c>
      <c r="C72" s="6" t="str">
        <f t="shared" si="4"/>
        <v/>
      </c>
      <c r="D72" s="472" t="str">
        <f t="shared" si="4"/>
        <v/>
      </c>
      <c r="E72" s="469" t="str">
        <f t="shared" si="5"/>
        <v/>
      </c>
      <c r="F72" s="537"/>
      <c r="G72" s="232"/>
      <c r="H72" s="233"/>
      <c r="I72" s="233"/>
      <c r="J72" s="233"/>
      <c r="K72" s="233"/>
      <c r="L72" s="233"/>
      <c r="M72" s="233"/>
      <c r="N72" s="233"/>
      <c r="O72" s="572" t="str">
        <f t="shared" ref="O72:V72" si="32">IF(ISTEXT($D35),1,"")</f>
        <v/>
      </c>
      <c r="P72" s="572" t="str">
        <f t="shared" si="32"/>
        <v/>
      </c>
      <c r="Q72" s="572"/>
      <c r="R72" s="572" t="str">
        <f t="shared" si="32"/>
        <v/>
      </c>
      <c r="S72" s="572" t="str">
        <f t="shared" si="32"/>
        <v/>
      </c>
      <c r="T72" s="572" t="str">
        <f t="shared" si="32"/>
        <v/>
      </c>
      <c r="U72" s="572" t="str">
        <f t="shared" si="32"/>
        <v/>
      </c>
      <c r="V72" s="574" t="str">
        <f t="shared" si="32"/>
        <v/>
      </c>
      <c r="X72" s="32"/>
      <c r="Y72" s="33"/>
      <c r="Z72" s="28"/>
    </row>
    <row r="73" spans="2:26" x14ac:dyDescent="0.25">
      <c r="B73" s="411" t="str">
        <f>IF(ISTEXT(D36),(CONCATENATE(Forside!$B$5,".",C73,".",D73,".",E73)),(""))</f>
        <v/>
      </c>
      <c r="C73" s="6" t="str">
        <f t="shared" si="4"/>
        <v/>
      </c>
      <c r="D73" s="472" t="str">
        <f t="shared" si="4"/>
        <v/>
      </c>
      <c r="E73" s="469" t="str">
        <f t="shared" si="5"/>
        <v/>
      </c>
      <c r="F73" s="537"/>
      <c r="G73" s="232"/>
      <c r="H73" s="233"/>
      <c r="I73" s="233"/>
      <c r="J73" s="233"/>
      <c r="K73" s="233"/>
      <c r="L73" s="233"/>
      <c r="M73" s="233"/>
      <c r="N73" s="233"/>
      <c r="O73" s="572" t="str">
        <f t="shared" ref="O73:V73" si="33">IF(ISTEXT($D36),1,"")</f>
        <v/>
      </c>
      <c r="P73" s="572" t="str">
        <f t="shared" si="33"/>
        <v/>
      </c>
      <c r="Q73" s="572"/>
      <c r="R73" s="572" t="str">
        <f t="shared" si="33"/>
        <v/>
      </c>
      <c r="S73" s="572" t="str">
        <f t="shared" si="33"/>
        <v/>
      </c>
      <c r="T73" s="572" t="str">
        <f t="shared" si="33"/>
        <v/>
      </c>
      <c r="U73" s="572" t="str">
        <f t="shared" si="33"/>
        <v/>
      </c>
      <c r="V73" s="574" t="str">
        <f t="shared" si="33"/>
        <v/>
      </c>
      <c r="X73" s="32"/>
      <c r="Y73" s="33"/>
      <c r="Z73" s="28"/>
    </row>
    <row r="74" spans="2:26" ht="14.4" thickBot="1" x14ac:dyDescent="0.3">
      <c r="B74" s="411" t="str">
        <f>IF(ISTEXT(D37),(CONCATENATE(Forside!$B$5,".",C74,".",D74,".",E74)),(""))</f>
        <v/>
      </c>
      <c r="C74" s="6" t="str">
        <f t="shared" si="4"/>
        <v/>
      </c>
      <c r="D74" s="472" t="str">
        <f t="shared" si="4"/>
        <v/>
      </c>
      <c r="E74" s="469" t="str">
        <f t="shared" si="5"/>
        <v/>
      </c>
      <c r="F74" s="536"/>
      <c r="G74" s="310"/>
      <c r="H74" s="307"/>
      <c r="I74" s="307"/>
      <c r="J74" s="307"/>
      <c r="K74" s="307"/>
      <c r="L74" s="307"/>
      <c r="M74" s="307"/>
      <c r="N74" s="307"/>
      <c r="O74" s="575" t="str">
        <f t="shared" ref="O74:V74" si="34">IF(ISTEXT($D37),1,"")</f>
        <v/>
      </c>
      <c r="P74" s="575" t="str">
        <f t="shared" si="34"/>
        <v/>
      </c>
      <c r="Q74" s="575"/>
      <c r="R74" s="575" t="str">
        <f t="shared" si="34"/>
        <v/>
      </c>
      <c r="S74" s="575" t="str">
        <f t="shared" si="34"/>
        <v/>
      </c>
      <c r="T74" s="575" t="str">
        <f t="shared" si="34"/>
        <v/>
      </c>
      <c r="U74" s="575" t="str">
        <f t="shared" si="34"/>
        <v/>
      </c>
      <c r="V74" s="576" t="str">
        <f t="shared" si="34"/>
        <v/>
      </c>
      <c r="X74" s="23"/>
      <c r="Y74" s="25"/>
      <c r="Z74" s="9"/>
    </row>
    <row r="75" spans="2:26" ht="14.4" thickBot="1" x14ac:dyDescent="0.3">
      <c r="C75" s="1144" t="s">
        <v>278</v>
      </c>
      <c r="D75" s="1144"/>
      <c r="E75" s="1144"/>
      <c r="F75" s="1144"/>
      <c r="G75" s="1150"/>
      <c r="H75" s="1150"/>
      <c r="I75" s="1150"/>
      <c r="J75" s="1150"/>
      <c r="K75" s="1150"/>
      <c r="L75" s="1150"/>
      <c r="M75" s="1150"/>
      <c r="N75" s="1150"/>
      <c r="X75" s="1"/>
      <c r="Y75" s="1"/>
      <c r="Z75" s="1"/>
    </row>
    <row r="76" spans="2:26" ht="18.600000000000001" customHeight="1" x14ac:dyDescent="0.3">
      <c r="X76" s="1179" t="s">
        <v>272</v>
      </c>
      <c r="Y76" s="1180"/>
      <c r="Z76" s="1181"/>
    </row>
    <row r="77" spans="2:26" ht="18.600000000000001" customHeight="1" thickBot="1" x14ac:dyDescent="0.35">
      <c r="C77" s="1171" t="s">
        <v>45</v>
      </c>
      <c r="D77" s="1171"/>
      <c r="E77" s="1171"/>
      <c r="F77" s="1171"/>
      <c r="X77" s="1186" t="s">
        <v>273</v>
      </c>
      <c r="Y77" s="1187"/>
      <c r="Z77" s="1188"/>
    </row>
    <row r="78" spans="2:26" ht="14.4" thickBot="1" x14ac:dyDescent="0.3">
      <c r="C78" s="535" t="s">
        <v>222</v>
      </c>
      <c r="D78" s="534" t="s">
        <v>225</v>
      </c>
      <c r="E78" s="1230" t="s">
        <v>227</v>
      </c>
      <c r="F78" s="1153"/>
      <c r="G78" s="1153"/>
      <c r="H78" s="1153"/>
      <c r="I78" s="1153"/>
      <c r="J78" s="1153"/>
      <c r="K78" s="1153"/>
      <c r="L78" s="1231" t="s">
        <v>217</v>
      </c>
      <c r="M78" s="1232"/>
      <c r="N78" s="1233"/>
      <c r="O78" s="1168" t="s">
        <v>216</v>
      </c>
      <c r="P78" s="1169"/>
      <c r="Q78" s="1169"/>
      <c r="R78" s="1169"/>
      <c r="S78" s="1169"/>
      <c r="T78" s="1169"/>
      <c r="U78" s="1169"/>
      <c r="V78" s="1170"/>
      <c r="X78" s="69" t="s">
        <v>215</v>
      </c>
      <c r="Y78" s="543" t="s">
        <v>213</v>
      </c>
      <c r="Z78" s="70" t="s">
        <v>214</v>
      </c>
    </row>
    <row r="79" spans="2:26" x14ac:dyDescent="0.25">
      <c r="B79" s="384" t="str">
        <f ca="1">IF(ISTEXT(INDIRECT((ADDRESS((ROUNDUP(ROW(A1)/2,0)+6),4)))),(CONCATENATE(Forside!$B$5,".",C79,".",D79,".",E79)),(""))</f>
        <v/>
      </c>
      <c r="C79" s="5" t="str">
        <f t="shared" ref="C79:C110" ca="1" si="35">INDIRECT(ADDRESS((ROUNDUP(ROW(A1)/2,0)+6),3))&amp;""</f>
        <v/>
      </c>
      <c r="D79" s="465" t="str">
        <f t="shared" ref="D79:D110" ca="1" si="36">INDIRECT(ADDRESS((ROUNDUP(ROW(A1)/2,0)+6),4))&amp;""</f>
        <v/>
      </c>
      <c r="E79" s="1141" t="str">
        <f t="shared" ref="E79:E110" ca="1" si="37">IF(ISTEXT(INDIRECT((ADDRESS((ROUNDUP(ROW(A1)/2,0)+6),4)))),(IF(MOD(ROW(),2),"VERDI.TIMER","VERDI.MINUTTER")),(""))</f>
        <v/>
      </c>
      <c r="F79" s="1141"/>
      <c r="G79" s="1141"/>
      <c r="H79" s="1141"/>
      <c r="I79" s="1141"/>
      <c r="J79" s="1141"/>
      <c r="K79" s="1142"/>
      <c r="L79" s="1123"/>
      <c r="M79" s="1124"/>
      <c r="N79" s="1125"/>
      <c r="O79" s="1123" t="str">
        <f t="shared" ref="O79:O110" ca="1" si="38">IF(ISTEXT(INDIRECT((ADDRESS((ROUNDUP(ROW(A1)/2,0)+6),4)))),(IF(MOD(ROW(),2),"Total driftstid(timer)","Driftstid siden reset(min)")),(""))</f>
        <v/>
      </c>
      <c r="P79" s="1124"/>
      <c r="Q79" s="1124"/>
      <c r="R79" s="1124"/>
      <c r="S79" s="1124"/>
      <c r="T79" s="1124"/>
      <c r="U79" s="1124"/>
      <c r="V79" s="1125"/>
      <c r="X79" s="29"/>
      <c r="Y79" s="30"/>
      <c r="Z79" s="41"/>
    </row>
    <row r="80" spans="2:26" x14ac:dyDescent="0.25">
      <c r="B80" s="411" t="str">
        <f ca="1">IF(ISTEXT(INDIRECT((ADDRESS((ROUNDUP(ROW(A2)/2,0)+6),4)))),(CONCATENATE(Forside!$B$5,".",C80,".",D80,".",E80)),(""))</f>
        <v/>
      </c>
      <c r="C80" s="471" t="str">
        <f t="shared" ca="1" si="35"/>
        <v/>
      </c>
      <c r="D80" s="473" t="str">
        <f t="shared" ca="1" si="36"/>
        <v/>
      </c>
      <c r="E80" s="1212" t="str">
        <f t="shared" ca="1" si="37"/>
        <v/>
      </c>
      <c r="F80" s="1212"/>
      <c r="G80" s="1212"/>
      <c r="H80" s="1212"/>
      <c r="I80" s="1212"/>
      <c r="J80" s="1212"/>
      <c r="K80" s="1213"/>
      <c r="L80" s="1130"/>
      <c r="M80" s="1131"/>
      <c r="N80" s="1132"/>
      <c r="O80" s="1222" t="str">
        <f t="shared" ca="1" si="38"/>
        <v/>
      </c>
      <c r="P80" s="1223"/>
      <c r="Q80" s="1223"/>
      <c r="R80" s="1223"/>
      <c r="S80" s="1223"/>
      <c r="T80" s="1223"/>
      <c r="U80" s="1223"/>
      <c r="V80" s="1224"/>
      <c r="X80" s="22"/>
      <c r="Y80" s="24"/>
      <c r="Z80" s="4"/>
    </row>
    <row r="81" spans="2:27" x14ac:dyDescent="0.25">
      <c r="B81" s="411" t="str">
        <f ca="1">IF(ISTEXT(INDIRECT((ADDRESS((ROUNDUP(ROW(A3)/2,0)+6),4)))),(CONCATENATE(Forside!$B$5,".",C81,".",D81,".",E81)),(""))</f>
        <v/>
      </c>
      <c r="C81" s="471" t="str">
        <f t="shared" ca="1" si="35"/>
        <v/>
      </c>
      <c r="D81" s="473" t="str">
        <f t="shared" ca="1" si="36"/>
        <v/>
      </c>
      <c r="E81" s="1212" t="str">
        <f t="shared" ca="1" si="37"/>
        <v/>
      </c>
      <c r="F81" s="1212"/>
      <c r="G81" s="1212"/>
      <c r="H81" s="1212"/>
      <c r="I81" s="1212"/>
      <c r="J81" s="1212"/>
      <c r="K81" s="1213"/>
      <c r="L81" s="1130"/>
      <c r="M81" s="1131"/>
      <c r="N81" s="1132"/>
      <c r="O81" s="1222" t="str">
        <f t="shared" ca="1" si="38"/>
        <v/>
      </c>
      <c r="P81" s="1223"/>
      <c r="Q81" s="1223"/>
      <c r="R81" s="1223"/>
      <c r="S81" s="1223"/>
      <c r="T81" s="1223"/>
      <c r="U81" s="1223"/>
      <c r="V81" s="1224"/>
      <c r="X81" s="22"/>
      <c r="Y81" s="24"/>
      <c r="Z81" s="4"/>
      <c r="AA81" s="384" t="s">
        <v>374</v>
      </c>
    </row>
    <row r="82" spans="2:27" x14ac:dyDescent="0.25">
      <c r="B82" s="411" t="str">
        <f ca="1">IF(ISTEXT(INDIRECT((ADDRESS((ROUNDUP(ROW(A4)/2,0)+6),4)))),(CONCATENATE(Forside!$B$5,".",C82,".",D82,".",E82)),(""))</f>
        <v/>
      </c>
      <c r="C82" s="471" t="str">
        <f t="shared" ca="1" si="35"/>
        <v/>
      </c>
      <c r="D82" s="473" t="str">
        <f t="shared" ca="1" si="36"/>
        <v/>
      </c>
      <c r="E82" s="1212" t="str">
        <f t="shared" ca="1" si="37"/>
        <v/>
      </c>
      <c r="F82" s="1212"/>
      <c r="G82" s="1212"/>
      <c r="H82" s="1212"/>
      <c r="I82" s="1212"/>
      <c r="J82" s="1212"/>
      <c r="K82" s="1213"/>
      <c r="L82" s="1130"/>
      <c r="M82" s="1131"/>
      <c r="N82" s="1132"/>
      <c r="O82" s="1222" t="str">
        <f t="shared" ca="1" si="38"/>
        <v/>
      </c>
      <c r="P82" s="1223"/>
      <c r="Q82" s="1223"/>
      <c r="R82" s="1223"/>
      <c r="S82" s="1223"/>
      <c r="T82" s="1223"/>
      <c r="U82" s="1223"/>
      <c r="V82" s="1224"/>
      <c r="X82" s="22"/>
      <c r="Y82" s="24"/>
      <c r="Z82" s="4"/>
    </row>
    <row r="83" spans="2:27" x14ac:dyDescent="0.25">
      <c r="B83" s="411" t="str">
        <f ca="1">IF(ISTEXT(INDIRECT((ADDRESS((ROUNDUP(ROW(A5)/2,0)+6),4)))),(CONCATENATE(Forside!$B$5,".",C83,".",D83,".",E83)),(""))</f>
        <v/>
      </c>
      <c r="C83" s="471" t="str">
        <f t="shared" ca="1" si="35"/>
        <v/>
      </c>
      <c r="D83" s="473" t="str">
        <f t="shared" ca="1" si="36"/>
        <v/>
      </c>
      <c r="E83" s="1212" t="str">
        <f t="shared" ca="1" si="37"/>
        <v/>
      </c>
      <c r="F83" s="1212"/>
      <c r="G83" s="1212"/>
      <c r="H83" s="1212"/>
      <c r="I83" s="1212"/>
      <c r="J83" s="1212"/>
      <c r="K83" s="1213"/>
      <c r="L83" s="1130"/>
      <c r="M83" s="1131"/>
      <c r="N83" s="1132"/>
      <c r="O83" s="1222" t="str">
        <f t="shared" ca="1" si="38"/>
        <v/>
      </c>
      <c r="P83" s="1223"/>
      <c r="Q83" s="1223"/>
      <c r="R83" s="1223"/>
      <c r="S83" s="1223"/>
      <c r="T83" s="1223"/>
      <c r="U83" s="1223"/>
      <c r="V83" s="1224"/>
      <c r="X83" s="22"/>
      <c r="Y83" s="24"/>
      <c r="Z83" s="4"/>
    </row>
    <row r="84" spans="2:27" x14ac:dyDescent="0.25">
      <c r="B84" s="411" t="str">
        <f ca="1">IF(ISTEXT(INDIRECT((ADDRESS((ROUNDUP(ROW(A6)/2,0)+6),4)))),(CONCATENATE(Forside!$B$5,".",C84,".",D84,".",E84)),(""))</f>
        <v/>
      </c>
      <c r="C84" s="471" t="str">
        <f t="shared" ca="1" si="35"/>
        <v/>
      </c>
      <c r="D84" s="473" t="str">
        <f t="shared" ca="1" si="36"/>
        <v/>
      </c>
      <c r="E84" s="1212" t="str">
        <f t="shared" ca="1" si="37"/>
        <v/>
      </c>
      <c r="F84" s="1212"/>
      <c r="G84" s="1212"/>
      <c r="H84" s="1212"/>
      <c r="I84" s="1212"/>
      <c r="J84" s="1212"/>
      <c r="K84" s="1213"/>
      <c r="L84" s="1130"/>
      <c r="M84" s="1131"/>
      <c r="N84" s="1132"/>
      <c r="O84" s="1222" t="str">
        <f t="shared" ca="1" si="38"/>
        <v/>
      </c>
      <c r="P84" s="1223"/>
      <c r="Q84" s="1223"/>
      <c r="R84" s="1223"/>
      <c r="S84" s="1223"/>
      <c r="T84" s="1223"/>
      <c r="U84" s="1223"/>
      <c r="V84" s="1224"/>
      <c r="X84" s="32"/>
      <c r="Y84" s="33"/>
      <c r="Z84" s="28"/>
    </row>
    <row r="85" spans="2:27" x14ac:dyDescent="0.25">
      <c r="B85" s="411" t="str">
        <f ca="1">IF(ISTEXT(INDIRECT((ADDRESS((ROUNDUP(ROW(A7)/2,0)+6),4)))),(CONCATENATE(Forside!$B$5,".",C85,".",D85,".",E85)),(""))</f>
        <v/>
      </c>
      <c r="C85" s="471" t="str">
        <f t="shared" ca="1" si="35"/>
        <v/>
      </c>
      <c r="D85" s="473" t="str">
        <f t="shared" ca="1" si="36"/>
        <v/>
      </c>
      <c r="E85" s="1212" t="str">
        <f t="shared" ca="1" si="37"/>
        <v/>
      </c>
      <c r="F85" s="1212"/>
      <c r="G85" s="1212"/>
      <c r="H85" s="1212"/>
      <c r="I85" s="1212"/>
      <c r="J85" s="1212"/>
      <c r="K85" s="1213"/>
      <c r="L85" s="1130"/>
      <c r="M85" s="1131"/>
      <c r="N85" s="1132"/>
      <c r="O85" s="1222" t="str">
        <f t="shared" ca="1" si="38"/>
        <v/>
      </c>
      <c r="P85" s="1223"/>
      <c r="Q85" s="1223"/>
      <c r="R85" s="1223"/>
      <c r="S85" s="1223"/>
      <c r="T85" s="1223"/>
      <c r="U85" s="1223"/>
      <c r="V85" s="1224"/>
      <c r="X85" s="32"/>
      <c r="Y85" s="33"/>
      <c r="Z85" s="28"/>
    </row>
    <row r="86" spans="2:27" x14ac:dyDescent="0.25">
      <c r="B86" s="411" t="str">
        <f ca="1">IF(ISTEXT(INDIRECT((ADDRESS((ROUNDUP(ROW(A8)/2,0)+6),4)))),(CONCATENATE(Forside!$B$5,".",C86,".",D86,".",E86)),(""))</f>
        <v/>
      </c>
      <c r="C86" s="471" t="str">
        <f t="shared" ca="1" si="35"/>
        <v/>
      </c>
      <c r="D86" s="473" t="str">
        <f t="shared" ca="1" si="36"/>
        <v/>
      </c>
      <c r="E86" s="1212" t="str">
        <f t="shared" ca="1" si="37"/>
        <v/>
      </c>
      <c r="F86" s="1212"/>
      <c r="G86" s="1212"/>
      <c r="H86" s="1212"/>
      <c r="I86" s="1212"/>
      <c r="J86" s="1212"/>
      <c r="K86" s="1213"/>
      <c r="L86" s="1130"/>
      <c r="M86" s="1131"/>
      <c r="N86" s="1132"/>
      <c r="O86" s="1222" t="str">
        <f t="shared" ca="1" si="38"/>
        <v/>
      </c>
      <c r="P86" s="1223"/>
      <c r="Q86" s="1223"/>
      <c r="R86" s="1223"/>
      <c r="S86" s="1223"/>
      <c r="T86" s="1223"/>
      <c r="U86" s="1223"/>
      <c r="V86" s="1224"/>
      <c r="X86" s="32"/>
      <c r="Y86" s="33"/>
      <c r="Z86" s="28"/>
    </row>
    <row r="87" spans="2:27" x14ac:dyDescent="0.25">
      <c r="B87" s="411" t="str">
        <f ca="1">IF(ISTEXT(INDIRECT((ADDRESS((ROUNDUP(ROW(A9)/2,0)+6),4)))),(CONCATENATE(Forside!$B$5,".",C87,".",D87,".",E87)),(""))</f>
        <v/>
      </c>
      <c r="C87" s="471" t="str">
        <f t="shared" ca="1" si="35"/>
        <v/>
      </c>
      <c r="D87" s="473" t="str">
        <f t="shared" ca="1" si="36"/>
        <v/>
      </c>
      <c r="E87" s="1212" t="str">
        <f t="shared" ca="1" si="37"/>
        <v/>
      </c>
      <c r="F87" s="1212"/>
      <c r="G87" s="1212"/>
      <c r="H87" s="1212"/>
      <c r="I87" s="1212"/>
      <c r="J87" s="1212"/>
      <c r="K87" s="1213"/>
      <c r="L87" s="1130"/>
      <c r="M87" s="1131"/>
      <c r="N87" s="1132"/>
      <c r="O87" s="1222" t="str">
        <f t="shared" ca="1" si="38"/>
        <v/>
      </c>
      <c r="P87" s="1223"/>
      <c r="Q87" s="1223"/>
      <c r="R87" s="1223"/>
      <c r="S87" s="1223"/>
      <c r="T87" s="1223"/>
      <c r="U87" s="1223"/>
      <c r="V87" s="1224"/>
      <c r="X87" s="32"/>
      <c r="Y87" s="33"/>
      <c r="Z87" s="28"/>
    </row>
    <row r="88" spans="2:27" x14ac:dyDescent="0.25">
      <c r="B88" s="411" t="str">
        <f ca="1">IF(ISTEXT(INDIRECT((ADDRESS((ROUNDUP(ROW(A10)/2,0)+6),4)))),(CONCATENATE(Forside!$B$5,".",C88,".",D88,".",E88)),(""))</f>
        <v/>
      </c>
      <c r="C88" s="471" t="str">
        <f t="shared" ca="1" si="35"/>
        <v/>
      </c>
      <c r="D88" s="473" t="str">
        <f t="shared" ca="1" si="36"/>
        <v/>
      </c>
      <c r="E88" s="1212" t="str">
        <f t="shared" ca="1" si="37"/>
        <v/>
      </c>
      <c r="F88" s="1212"/>
      <c r="G88" s="1212"/>
      <c r="H88" s="1212"/>
      <c r="I88" s="1212"/>
      <c r="J88" s="1212"/>
      <c r="K88" s="1213"/>
      <c r="L88" s="1130"/>
      <c r="M88" s="1131"/>
      <c r="N88" s="1132"/>
      <c r="O88" s="1222" t="str">
        <f t="shared" ca="1" si="38"/>
        <v/>
      </c>
      <c r="P88" s="1223"/>
      <c r="Q88" s="1223"/>
      <c r="R88" s="1223"/>
      <c r="S88" s="1223"/>
      <c r="T88" s="1223"/>
      <c r="U88" s="1223"/>
      <c r="V88" s="1224"/>
      <c r="X88" s="32"/>
      <c r="Y88" s="33"/>
      <c r="Z88" s="28"/>
    </row>
    <row r="89" spans="2:27" x14ac:dyDescent="0.25">
      <c r="B89" s="411" t="str">
        <f ca="1">IF(ISTEXT(INDIRECT((ADDRESS((ROUNDUP(ROW(A11)/2,0)+6),4)))),(CONCATENATE(Forside!$B$5,".",C89,".",D89,".",E89)),(""))</f>
        <v/>
      </c>
      <c r="C89" s="471" t="str">
        <f t="shared" ca="1" si="35"/>
        <v/>
      </c>
      <c r="D89" s="473" t="str">
        <f t="shared" ca="1" si="36"/>
        <v/>
      </c>
      <c r="E89" s="1212" t="str">
        <f t="shared" ca="1" si="37"/>
        <v/>
      </c>
      <c r="F89" s="1212"/>
      <c r="G89" s="1212"/>
      <c r="H89" s="1212"/>
      <c r="I89" s="1212"/>
      <c r="J89" s="1212"/>
      <c r="K89" s="1213"/>
      <c r="L89" s="1130"/>
      <c r="M89" s="1131"/>
      <c r="N89" s="1132"/>
      <c r="O89" s="1222" t="str">
        <f t="shared" ca="1" si="38"/>
        <v/>
      </c>
      <c r="P89" s="1223"/>
      <c r="Q89" s="1223"/>
      <c r="R89" s="1223"/>
      <c r="S89" s="1223"/>
      <c r="T89" s="1223"/>
      <c r="U89" s="1223"/>
      <c r="V89" s="1224"/>
      <c r="X89" s="32"/>
      <c r="Y89" s="33"/>
      <c r="Z89" s="28"/>
    </row>
    <row r="90" spans="2:27" x14ac:dyDescent="0.25">
      <c r="B90" s="411" t="str">
        <f ca="1">IF(ISTEXT(INDIRECT((ADDRESS((ROUNDUP(ROW(A12)/2,0)+6),4)))),(CONCATENATE(Forside!$B$5,".",C90,".",D90,".",E90)),(""))</f>
        <v/>
      </c>
      <c r="C90" s="471" t="str">
        <f t="shared" ca="1" si="35"/>
        <v/>
      </c>
      <c r="D90" s="473" t="str">
        <f t="shared" ca="1" si="36"/>
        <v/>
      </c>
      <c r="E90" s="1212" t="str">
        <f t="shared" ca="1" si="37"/>
        <v/>
      </c>
      <c r="F90" s="1212"/>
      <c r="G90" s="1212"/>
      <c r="H90" s="1212"/>
      <c r="I90" s="1212"/>
      <c r="J90" s="1212"/>
      <c r="K90" s="1213"/>
      <c r="L90" s="1130"/>
      <c r="M90" s="1131"/>
      <c r="N90" s="1132"/>
      <c r="O90" s="1222" t="str">
        <f t="shared" ca="1" si="38"/>
        <v/>
      </c>
      <c r="P90" s="1223"/>
      <c r="Q90" s="1223"/>
      <c r="R90" s="1223"/>
      <c r="S90" s="1223"/>
      <c r="T90" s="1223"/>
      <c r="U90" s="1223"/>
      <c r="V90" s="1224"/>
      <c r="X90" s="32"/>
      <c r="Y90" s="33"/>
      <c r="Z90" s="28"/>
    </row>
    <row r="91" spans="2:27" x14ac:dyDescent="0.25">
      <c r="B91" s="411" t="str">
        <f ca="1">IF(ISTEXT(INDIRECT((ADDRESS((ROUNDUP(ROW(A13)/2,0)+6),4)))),(CONCATENATE(Forside!$B$5,".",C91,".",D91,".",E91)),(""))</f>
        <v/>
      </c>
      <c r="C91" s="471" t="str">
        <f t="shared" ca="1" si="35"/>
        <v/>
      </c>
      <c r="D91" s="473" t="str">
        <f t="shared" ca="1" si="36"/>
        <v/>
      </c>
      <c r="E91" s="1212" t="str">
        <f t="shared" ca="1" si="37"/>
        <v/>
      </c>
      <c r="F91" s="1212"/>
      <c r="G91" s="1212"/>
      <c r="H91" s="1212"/>
      <c r="I91" s="1212"/>
      <c r="J91" s="1212"/>
      <c r="K91" s="1213"/>
      <c r="L91" s="1130"/>
      <c r="M91" s="1131"/>
      <c r="N91" s="1132"/>
      <c r="O91" s="1222" t="str">
        <f t="shared" ca="1" si="38"/>
        <v/>
      </c>
      <c r="P91" s="1223"/>
      <c r="Q91" s="1223"/>
      <c r="R91" s="1223"/>
      <c r="S91" s="1223"/>
      <c r="T91" s="1223"/>
      <c r="U91" s="1223"/>
      <c r="V91" s="1224"/>
      <c r="X91" s="32"/>
      <c r="Y91" s="33"/>
      <c r="Z91" s="28"/>
    </row>
    <row r="92" spans="2:27" x14ac:dyDescent="0.25">
      <c r="B92" s="411" t="str">
        <f ca="1">IF(ISTEXT(INDIRECT((ADDRESS((ROUNDUP(ROW(A14)/2,0)+6),4)))),(CONCATENATE(Forside!$B$5,".",C92,".",D92,".",E92)),(""))</f>
        <v/>
      </c>
      <c r="C92" s="471" t="str">
        <f t="shared" ca="1" si="35"/>
        <v/>
      </c>
      <c r="D92" s="473" t="str">
        <f t="shared" ca="1" si="36"/>
        <v/>
      </c>
      <c r="E92" s="1212" t="str">
        <f t="shared" ca="1" si="37"/>
        <v/>
      </c>
      <c r="F92" s="1212"/>
      <c r="G92" s="1212"/>
      <c r="H92" s="1212"/>
      <c r="I92" s="1212"/>
      <c r="J92" s="1212"/>
      <c r="K92" s="1213"/>
      <c r="L92" s="1130"/>
      <c r="M92" s="1131"/>
      <c r="N92" s="1132"/>
      <c r="O92" s="1222" t="str">
        <f t="shared" ca="1" si="38"/>
        <v/>
      </c>
      <c r="P92" s="1223"/>
      <c r="Q92" s="1223"/>
      <c r="R92" s="1223"/>
      <c r="S92" s="1223"/>
      <c r="T92" s="1223"/>
      <c r="U92" s="1223"/>
      <c r="V92" s="1224"/>
      <c r="X92" s="32"/>
      <c r="Y92" s="33"/>
      <c r="Z92" s="28"/>
    </row>
    <row r="93" spans="2:27" x14ac:dyDescent="0.25">
      <c r="B93" s="411" t="str">
        <f ca="1">IF(ISTEXT(INDIRECT((ADDRESS((ROUNDUP(ROW(A15)/2,0)+6),4)))),(CONCATENATE(Forside!$B$5,".",C93,".",D93,".",E93)),(""))</f>
        <v/>
      </c>
      <c r="C93" s="471" t="str">
        <f t="shared" ca="1" si="35"/>
        <v/>
      </c>
      <c r="D93" s="473" t="str">
        <f t="shared" ca="1" si="36"/>
        <v/>
      </c>
      <c r="E93" s="1212" t="str">
        <f t="shared" ca="1" si="37"/>
        <v/>
      </c>
      <c r="F93" s="1212"/>
      <c r="G93" s="1212"/>
      <c r="H93" s="1212"/>
      <c r="I93" s="1212"/>
      <c r="J93" s="1212"/>
      <c r="K93" s="1213"/>
      <c r="L93" s="1130"/>
      <c r="M93" s="1131"/>
      <c r="N93" s="1132"/>
      <c r="O93" s="1222" t="str">
        <f t="shared" ca="1" si="38"/>
        <v/>
      </c>
      <c r="P93" s="1223"/>
      <c r="Q93" s="1223"/>
      <c r="R93" s="1223"/>
      <c r="S93" s="1223"/>
      <c r="T93" s="1223"/>
      <c r="U93" s="1223"/>
      <c r="V93" s="1224"/>
      <c r="X93" s="32"/>
      <c r="Y93" s="33"/>
      <c r="Z93" s="28"/>
    </row>
    <row r="94" spans="2:27" x14ac:dyDescent="0.25">
      <c r="B94" s="411" t="str">
        <f ca="1">IF(ISTEXT(INDIRECT((ADDRESS((ROUNDUP(ROW(A16)/2,0)+6),4)))),(CONCATENATE(Forside!$B$5,".",C94,".",D94,".",E94)),(""))</f>
        <v/>
      </c>
      <c r="C94" s="471" t="str">
        <f t="shared" ca="1" si="35"/>
        <v/>
      </c>
      <c r="D94" s="473" t="str">
        <f t="shared" ca="1" si="36"/>
        <v/>
      </c>
      <c r="E94" s="1212" t="str">
        <f t="shared" ca="1" si="37"/>
        <v/>
      </c>
      <c r="F94" s="1212"/>
      <c r="G94" s="1212"/>
      <c r="H94" s="1212"/>
      <c r="I94" s="1212"/>
      <c r="J94" s="1212"/>
      <c r="K94" s="1213"/>
      <c r="L94" s="1130"/>
      <c r="M94" s="1131"/>
      <c r="N94" s="1132"/>
      <c r="O94" s="1222" t="str">
        <f t="shared" ca="1" si="38"/>
        <v/>
      </c>
      <c r="P94" s="1223"/>
      <c r="Q94" s="1223"/>
      <c r="R94" s="1223"/>
      <c r="S94" s="1223"/>
      <c r="T94" s="1223"/>
      <c r="U94" s="1223"/>
      <c r="V94" s="1224"/>
      <c r="X94" s="32"/>
      <c r="Y94" s="33"/>
      <c r="Z94" s="28"/>
    </row>
    <row r="95" spans="2:27" x14ac:dyDescent="0.25">
      <c r="B95" s="411" t="str">
        <f ca="1">IF(ISTEXT(INDIRECT((ADDRESS((ROUNDUP(ROW(A17)/2,0)+6),4)))),(CONCATENATE(Forside!$B$5,".",C95,".",D95,".",E95)),(""))</f>
        <v/>
      </c>
      <c r="C95" s="471" t="str">
        <f t="shared" ca="1" si="35"/>
        <v/>
      </c>
      <c r="D95" s="473" t="str">
        <f t="shared" ca="1" si="36"/>
        <v/>
      </c>
      <c r="E95" s="1212" t="str">
        <f t="shared" ca="1" si="37"/>
        <v/>
      </c>
      <c r="F95" s="1212"/>
      <c r="G95" s="1212"/>
      <c r="H95" s="1212"/>
      <c r="I95" s="1212"/>
      <c r="J95" s="1212"/>
      <c r="K95" s="1213"/>
      <c r="L95" s="1130"/>
      <c r="M95" s="1131"/>
      <c r="N95" s="1132"/>
      <c r="O95" s="1222" t="str">
        <f t="shared" ca="1" si="38"/>
        <v/>
      </c>
      <c r="P95" s="1223"/>
      <c r="Q95" s="1223"/>
      <c r="R95" s="1223"/>
      <c r="S95" s="1223"/>
      <c r="T95" s="1223"/>
      <c r="U95" s="1223"/>
      <c r="V95" s="1224"/>
      <c r="X95" s="32"/>
      <c r="Y95" s="33"/>
      <c r="Z95" s="28"/>
    </row>
    <row r="96" spans="2:27" x14ac:dyDescent="0.25">
      <c r="B96" s="411" t="str">
        <f ca="1">IF(ISTEXT(INDIRECT((ADDRESS((ROUNDUP(ROW(A18)/2,0)+6),4)))),(CONCATENATE(Forside!$B$5,".",C96,".",D96,".",E96)),(""))</f>
        <v/>
      </c>
      <c r="C96" s="471" t="str">
        <f t="shared" ca="1" si="35"/>
        <v/>
      </c>
      <c r="D96" s="473" t="str">
        <f t="shared" ca="1" si="36"/>
        <v/>
      </c>
      <c r="E96" s="1212" t="str">
        <f t="shared" ca="1" si="37"/>
        <v/>
      </c>
      <c r="F96" s="1212"/>
      <c r="G96" s="1212"/>
      <c r="H96" s="1212"/>
      <c r="I96" s="1212"/>
      <c r="J96" s="1212"/>
      <c r="K96" s="1213"/>
      <c r="L96" s="1130"/>
      <c r="M96" s="1131"/>
      <c r="N96" s="1132"/>
      <c r="O96" s="1222" t="str">
        <f t="shared" ca="1" si="38"/>
        <v/>
      </c>
      <c r="P96" s="1223"/>
      <c r="Q96" s="1223"/>
      <c r="R96" s="1223"/>
      <c r="S96" s="1223"/>
      <c r="T96" s="1223"/>
      <c r="U96" s="1223"/>
      <c r="V96" s="1224"/>
      <c r="X96" s="32"/>
      <c r="Y96" s="33"/>
      <c r="Z96" s="28"/>
    </row>
    <row r="97" spans="2:26" x14ac:dyDescent="0.25">
      <c r="B97" s="411" t="str">
        <f ca="1">IF(ISTEXT(INDIRECT((ADDRESS((ROUNDUP(ROW(A19)/2,0)+6),4)))),(CONCATENATE(Forside!$B$5,".",C97,".",D97,".",E97)),(""))</f>
        <v/>
      </c>
      <c r="C97" s="471" t="str">
        <f t="shared" ca="1" si="35"/>
        <v/>
      </c>
      <c r="D97" s="473" t="str">
        <f t="shared" ca="1" si="36"/>
        <v/>
      </c>
      <c r="E97" s="1212" t="str">
        <f t="shared" ca="1" si="37"/>
        <v/>
      </c>
      <c r="F97" s="1212"/>
      <c r="G97" s="1212"/>
      <c r="H97" s="1212"/>
      <c r="I97" s="1212"/>
      <c r="J97" s="1212"/>
      <c r="K97" s="1213"/>
      <c r="L97" s="1130"/>
      <c r="M97" s="1131"/>
      <c r="N97" s="1132"/>
      <c r="O97" s="1222" t="str">
        <f t="shared" ca="1" si="38"/>
        <v/>
      </c>
      <c r="P97" s="1223"/>
      <c r="Q97" s="1223"/>
      <c r="R97" s="1223"/>
      <c r="S97" s="1223"/>
      <c r="T97" s="1223"/>
      <c r="U97" s="1223"/>
      <c r="V97" s="1224"/>
      <c r="X97" s="32"/>
      <c r="Y97" s="33"/>
      <c r="Z97" s="28"/>
    </row>
    <row r="98" spans="2:26" x14ac:dyDescent="0.25">
      <c r="B98" s="411" t="str">
        <f ca="1">IF(ISTEXT(INDIRECT((ADDRESS((ROUNDUP(ROW(A20)/2,0)+6),4)))),(CONCATENATE(Forside!$B$5,".",C98,".",D98,".",E98)),(""))</f>
        <v/>
      </c>
      <c r="C98" s="471" t="str">
        <f t="shared" ca="1" si="35"/>
        <v/>
      </c>
      <c r="D98" s="473" t="str">
        <f t="shared" ca="1" si="36"/>
        <v/>
      </c>
      <c r="E98" s="1212" t="str">
        <f t="shared" ca="1" si="37"/>
        <v/>
      </c>
      <c r="F98" s="1212"/>
      <c r="G98" s="1212"/>
      <c r="H98" s="1212"/>
      <c r="I98" s="1212"/>
      <c r="J98" s="1212"/>
      <c r="K98" s="1213"/>
      <c r="L98" s="1130"/>
      <c r="M98" s="1131"/>
      <c r="N98" s="1132"/>
      <c r="O98" s="1222" t="str">
        <f t="shared" ca="1" si="38"/>
        <v/>
      </c>
      <c r="P98" s="1223"/>
      <c r="Q98" s="1223"/>
      <c r="R98" s="1223"/>
      <c r="S98" s="1223"/>
      <c r="T98" s="1223"/>
      <c r="U98" s="1223"/>
      <c r="V98" s="1224"/>
      <c r="X98" s="32"/>
      <c r="Y98" s="33"/>
      <c r="Z98" s="28"/>
    </row>
    <row r="99" spans="2:26" x14ac:dyDescent="0.25">
      <c r="B99" s="411" t="str">
        <f ca="1">IF(ISTEXT(INDIRECT((ADDRESS((ROUNDUP(ROW(A21)/2,0)+6),4)))),(CONCATENATE(Forside!$B$5,".",C99,".",D99,".",E99)),(""))</f>
        <v/>
      </c>
      <c r="C99" s="471" t="str">
        <f t="shared" ca="1" si="35"/>
        <v/>
      </c>
      <c r="D99" s="473" t="str">
        <f t="shared" ca="1" si="36"/>
        <v/>
      </c>
      <c r="E99" s="1212" t="str">
        <f t="shared" ca="1" si="37"/>
        <v/>
      </c>
      <c r="F99" s="1212"/>
      <c r="G99" s="1212"/>
      <c r="H99" s="1212"/>
      <c r="I99" s="1212"/>
      <c r="J99" s="1212"/>
      <c r="K99" s="1213"/>
      <c r="L99" s="1130"/>
      <c r="M99" s="1131"/>
      <c r="N99" s="1132"/>
      <c r="O99" s="1222" t="str">
        <f t="shared" ca="1" si="38"/>
        <v/>
      </c>
      <c r="P99" s="1223"/>
      <c r="Q99" s="1223"/>
      <c r="R99" s="1223"/>
      <c r="S99" s="1223"/>
      <c r="T99" s="1223"/>
      <c r="U99" s="1223"/>
      <c r="V99" s="1224"/>
      <c r="X99" s="32"/>
      <c r="Y99" s="33"/>
      <c r="Z99" s="28"/>
    </row>
    <row r="100" spans="2:26" x14ac:dyDescent="0.25">
      <c r="B100" s="411" t="str">
        <f ca="1">IF(ISTEXT(INDIRECT((ADDRESS((ROUNDUP(ROW(A22)/2,0)+6),4)))),(CONCATENATE(Forside!$B$5,".",C100,".",D100,".",E100)),(""))</f>
        <v/>
      </c>
      <c r="C100" s="471" t="str">
        <f t="shared" ca="1" si="35"/>
        <v/>
      </c>
      <c r="D100" s="473" t="str">
        <f t="shared" ca="1" si="36"/>
        <v/>
      </c>
      <c r="E100" s="1212" t="str">
        <f t="shared" ca="1" si="37"/>
        <v/>
      </c>
      <c r="F100" s="1212"/>
      <c r="G100" s="1212"/>
      <c r="H100" s="1212"/>
      <c r="I100" s="1212"/>
      <c r="J100" s="1212"/>
      <c r="K100" s="1213"/>
      <c r="L100" s="1130"/>
      <c r="M100" s="1131"/>
      <c r="N100" s="1132"/>
      <c r="O100" s="1222" t="str">
        <f t="shared" ca="1" si="38"/>
        <v/>
      </c>
      <c r="P100" s="1223"/>
      <c r="Q100" s="1223"/>
      <c r="R100" s="1223"/>
      <c r="S100" s="1223"/>
      <c r="T100" s="1223"/>
      <c r="U100" s="1223"/>
      <c r="V100" s="1224"/>
      <c r="X100" s="32"/>
      <c r="Y100" s="33"/>
      <c r="Z100" s="28"/>
    </row>
    <row r="101" spans="2:26" x14ac:dyDescent="0.25">
      <c r="B101" s="411" t="str">
        <f ca="1">IF(ISTEXT(INDIRECT((ADDRESS((ROUNDUP(ROW(A23)/2,0)+6),4)))),(CONCATENATE(Forside!$B$5,".",C101,".",D101,".",E101)),(""))</f>
        <v/>
      </c>
      <c r="C101" s="471" t="str">
        <f t="shared" ca="1" si="35"/>
        <v/>
      </c>
      <c r="D101" s="473" t="str">
        <f t="shared" ca="1" si="36"/>
        <v/>
      </c>
      <c r="E101" s="1212" t="str">
        <f t="shared" ca="1" si="37"/>
        <v/>
      </c>
      <c r="F101" s="1212"/>
      <c r="G101" s="1212"/>
      <c r="H101" s="1212"/>
      <c r="I101" s="1212"/>
      <c r="J101" s="1212"/>
      <c r="K101" s="1213"/>
      <c r="L101" s="1130"/>
      <c r="M101" s="1131"/>
      <c r="N101" s="1132"/>
      <c r="O101" s="1222" t="str">
        <f t="shared" ca="1" si="38"/>
        <v/>
      </c>
      <c r="P101" s="1223"/>
      <c r="Q101" s="1223"/>
      <c r="R101" s="1223"/>
      <c r="S101" s="1223"/>
      <c r="T101" s="1223"/>
      <c r="U101" s="1223"/>
      <c r="V101" s="1224"/>
      <c r="X101" s="32"/>
      <c r="Y101" s="33"/>
      <c r="Z101" s="28"/>
    </row>
    <row r="102" spans="2:26" x14ac:dyDescent="0.25">
      <c r="B102" s="411" t="str">
        <f ca="1">IF(ISTEXT(INDIRECT((ADDRESS((ROUNDUP(ROW(A24)/2,0)+6),4)))),(CONCATENATE(Forside!$B$5,".",C102,".",D102,".",E102)),(""))</f>
        <v/>
      </c>
      <c r="C102" s="471" t="str">
        <f t="shared" ca="1" si="35"/>
        <v/>
      </c>
      <c r="D102" s="473" t="str">
        <f t="shared" ca="1" si="36"/>
        <v/>
      </c>
      <c r="E102" s="1212" t="str">
        <f t="shared" ca="1" si="37"/>
        <v/>
      </c>
      <c r="F102" s="1212"/>
      <c r="G102" s="1212"/>
      <c r="H102" s="1212"/>
      <c r="I102" s="1212"/>
      <c r="J102" s="1212"/>
      <c r="K102" s="1213"/>
      <c r="L102" s="1130"/>
      <c r="M102" s="1131"/>
      <c r="N102" s="1132"/>
      <c r="O102" s="1222" t="str">
        <f t="shared" ca="1" si="38"/>
        <v/>
      </c>
      <c r="P102" s="1223"/>
      <c r="Q102" s="1223"/>
      <c r="R102" s="1223"/>
      <c r="S102" s="1223"/>
      <c r="T102" s="1223"/>
      <c r="U102" s="1223"/>
      <c r="V102" s="1224"/>
      <c r="X102" s="32"/>
      <c r="Y102" s="33"/>
      <c r="Z102" s="28"/>
    </row>
    <row r="103" spans="2:26" x14ac:dyDescent="0.25">
      <c r="B103" s="411" t="str">
        <f ca="1">IF(ISTEXT(INDIRECT((ADDRESS((ROUNDUP(ROW(A25)/2,0)+6),4)))),(CONCATENATE(Forside!$B$5,".",C103,".",D103,".",E103)),(""))</f>
        <v/>
      </c>
      <c r="C103" s="471" t="str">
        <f t="shared" ca="1" si="35"/>
        <v/>
      </c>
      <c r="D103" s="473" t="str">
        <f t="shared" ca="1" si="36"/>
        <v/>
      </c>
      <c r="E103" s="1212" t="str">
        <f t="shared" ca="1" si="37"/>
        <v/>
      </c>
      <c r="F103" s="1212"/>
      <c r="G103" s="1212"/>
      <c r="H103" s="1212"/>
      <c r="I103" s="1212"/>
      <c r="J103" s="1212"/>
      <c r="K103" s="1213"/>
      <c r="L103" s="1130"/>
      <c r="M103" s="1131"/>
      <c r="N103" s="1132"/>
      <c r="O103" s="1222" t="str">
        <f t="shared" ca="1" si="38"/>
        <v/>
      </c>
      <c r="P103" s="1223"/>
      <c r="Q103" s="1223"/>
      <c r="R103" s="1223"/>
      <c r="S103" s="1223"/>
      <c r="T103" s="1223"/>
      <c r="U103" s="1223"/>
      <c r="V103" s="1224"/>
      <c r="X103" s="32"/>
      <c r="Y103" s="33"/>
      <c r="Z103" s="28"/>
    </row>
    <row r="104" spans="2:26" x14ac:dyDescent="0.25">
      <c r="B104" s="411" t="str">
        <f ca="1">IF(ISTEXT(INDIRECT((ADDRESS((ROUNDUP(ROW(A26)/2,0)+6),4)))),(CONCATENATE(Forside!$B$5,".",C104,".",D104,".",E104)),(""))</f>
        <v/>
      </c>
      <c r="C104" s="471" t="str">
        <f t="shared" ca="1" si="35"/>
        <v/>
      </c>
      <c r="D104" s="473" t="str">
        <f t="shared" ca="1" si="36"/>
        <v/>
      </c>
      <c r="E104" s="1212" t="str">
        <f t="shared" ca="1" si="37"/>
        <v/>
      </c>
      <c r="F104" s="1212"/>
      <c r="G104" s="1212"/>
      <c r="H104" s="1212"/>
      <c r="I104" s="1212"/>
      <c r="J104" s="1212"/>
      <c r="K104" s="1213"/>
      <c r="L104" s="1130"/>
      <c r="M104" s="1131"/>
      <c r="N104" s="1132"/>
      <c r="O104" s="1222" t="str">
        <f t="shared" ca="1" si="38"/>
        <v/>
      </c>
      <c r="P104" s="1223"/>
      <c r="Q104" s="1223"/>
      <c r="R104" s="1223"/>
      <c r="S104" s="1223"/>
      <c r="T104" s="1223"/>
      <c r="U104" s="1223"/>
      <c r="V104" s="1224"/>
      <c r="X104" s="32"/>
      <c r="Y104" s="33"/>
      <c r="Z104" s="28"/>
    </row>
    <row r="105" spans="2:26" x14ac:dyDescent="0.25">
      <c r="B105" s="411" t="str">
        <f ca="1">IF(ISTEXT(INDIRECT((ADDRESS((ROUNDUP(ROW(A27)/2,0)+6),4)))),(CONCATENATE(Forside!$B$5,".",C105,".",D105,".",E105)),(""))</f>
        <v/>
      </c>
      <c r="C105" s="471" t="str">
        <f t="shared" ca="1" si="35"/>
        <v/>
      </c>
      <c r="D105" s="473" t="str">
        <f t="shared" ca="1" si="36"/>
        <v/>
      </c>
      <c r="E105" s="1212" t="str">
        <f t="shared" ca="1" si="37"/>
        <v/>
      </c>
      <c r="F105" s="1212"/>
      <c r="G105" s="1212"/>
      <c r="H105" s="1212"/>
      <c r="I105" s="1212"/>
      <c r="J105" s="1212"/>
      <c r="K105" s="1213"/>
      <c r="L105" s="1130"/>
      <c r="M105" s="1131"/>
      <c r="N105" s="1132"/>
      <c r="O105" s="1222" t="str">
        <f t="shared" ca="1" si="38"/>
        <v/>
      </c>
      <c r="P105" s="1223"/>
      <c r="Q105" s="1223"/>
      <c r="R105" s="1223"/>
      <c r="S105" s="1223"/>
      <c r="T105" s="1223"/>
      <c r="U105" s="1223"/>
      <c r="V105" s="1224"/>
      <c r="X105" s="32"/>
      <c r="Y105" s="33"/>
      <c r="Z105" s="28"/>
    </row>
    <row r="106" spans="2:26" x14ac:dyDescent="0.25">
      <c r="B106" s="411" t="str">
        <f ca="1">IF(ISTEXT(INDIRECT((ADDRESS((ROUNDUP(ROW(A28)/2,0)+6),4)))),(CONCATENATE(Forside!$B$5,".",C106,".",D106,".",E106)),(""))</f>
        <v/>
      </c>
      <c r="C106" s="471" t="str">
        <f t="shared" ca="1" si="35"/>
        <v/>
      </c>
      <c r="D106" s="473" t="str">
        <f t="shared" ca="1" si="36"/>
        <v/>
      </c>
      <c r="E106" s="1212" t="str">
        <f t="shared" ca="1" si="37"/>
        <v/>
      </c>
      <c r="F106" s="1212"/>
      <c r="G106" s="1212"/>
      <c r="H106" s="1212"/>
      <c r="I106" s="1212"/>
      <c r="J106" s="1212"/>
      <c r="K106" s="1213"/>
      <c r="L106" s="1130"/>
      <c r="M106" s="1131"/>
      <c r="N106" s="1132"/>
      <c r="O106" s="1222" t="str">
        <f t="shared" ca="1" si="38"/>
        <v/>
      </c>
      <c r="P106" s="1223"/>
      <c r="Q106" s="1223"/>
      <c r="R106" s="1223"/>
      <c r="S106" s="1223"/>
      <c r="T106" s="1223"/>
      <c r="U106" s="1223"/>
      <c r="V106" s="1224"/>
      <c r="X106" s="32"/>
      <c r="Y106" s="33"/>
      <c r="Z106" s="28"/>
    </row>
    <row r="107" spans="2:26" x14ac:dyDescent="0.25">
      <c r="B107" s="411" t="str">
        <f ca="1">IF(ISTEXT(INDIRECT((ADDRESS((ROUNDUP(ROW(A29)/2,0)+6),4)))),(CONCATENATE(Forside!$B$5,".",C107,".",D107,".",E107)),(""))</f>
        <v/>
      </c>
      <c r="C107" s="471" t="str">
        <f t="shared" ca="1" si="35"/>
        <v/>
      </c>
      <c r="D107" s="473" t="str">
        <f t="shared" ca="1" si="36"/>
        <v/>
      </c>
      <c r="E107" s="1212" t="str">
        <f t="shared" ca="1" si="37"/>
        <v/>
      </c>
      <c r="F107" s="1212"/>
      <c r="G107" s="1212"/>
      <c r="H107" s="1212"/>
      <c r="I107" s="1212"/>
      <c r="J107" s="1212"/>
      <c r="K107" s="1213"/>
      <c r="L107" s="1130"/>
      <c r="M107" s="1131"/>
      <c r="N107" s="1132"/>
      <c r="O107" s="1222" t="str">
        <f t="shared" ca="1" si="38"/>
        <v/>
      </c>
      <c r="P107" s="1223"/>
      <c r="Q107" s="1223"/>
      <c r="R107" s="1223"/>
      <c r="S107" s="1223"/>
      <c r="T107" s="1223"/>
      <c r="U107" s="1223"/>
      <c r="V107" s="1224"/>
      <c r="X107" s="32"/>
      <c r="Y107" s="33"/>
      <c r="Z107" s="28"/>
    </row>
    <row r="108" spans="2:26" x14ac:dyDescent="0.25">
      <c r="B108" s="411" t="str">
        <f ca="1">IF(ISTEXT(INDIRECT((ADDRESS((ROUNDUP(ROW(A30)/2,0)+6),4)))),(CONCATENATE(Forside!$B$5,".",C108,".",D108,".",E108)),(""))</f>
        <v/>
      </c>
      <c r="C108" s="471" t="str">
        <f t="shared" ca="1" si="35"/>
        <v/>
      </c>
      <c r="D108" s="473" t="str">
        <f t="shared" ca="1" si="36"/>
        <v/>
      </c>
      <c r="E108" s="1212" t="str">
        <f t="shared" ca="1" si="37"/>
        <v/>
      </c>
      <c r="F108" s="1212"/>
      <c r="G108" s="1212"/>
      <c r="H108" s="1212"/>
      <c r="I108" s="1212"/>
      <c r="J108" s="1212"/>
      <c r="K108" s="1213"/>
      <c r="L108" s="1130"/>
      <c r="M108" s="1131"/>
      <c r="N108" s="1132"/>
      <c r="O108" s="1222" t="str">
        <f t="shared" ca="1" si="38"/>
        <v/>
      </c>
      <c r="P108" s="1223"/>
      <c r="Q108" s="1223"/>
      <c r="R108" s="1223"/>
      <c r="S108" s="1223"/>
      <c r="T108" s="1223"/>
      <c r="U108" s="1223"/>
      <c r="V108" s="1224"/>
      <c r="X108" s="32"/>
      <c r="Y108" s="33"/>
      <c r="Z108" s="28"/>
    </row>
    <row r="109" spans="2:26" x14ac:dyDescent="0.25">
      <c r="B109" s="411" t="str">
        <f ca="1">IF(ISTEXT(INDIRECT((ADDRESS((ROUNDUP(ROW(A31)/2,0)+6),4)))),(CONCATENATE(Forside!$B$5,".",C109,".",D109,".",E109)),(""))</f>
        <v/>
      </c>
      <c r="C109" s="471" t="str">
        <f t="shared" ca="1" si="35"/>
        <v/>
      </c>
      <c r="D109" s="473" t="str">
        <f t="shared" ca="1" si="36"/>
        <v/>
      </c>
      <c r="E109" s="1212" t="str">
        <f t="shared" ca="1" si="37"/>
        <v/>
      </c>
      <c r="F109" s="1212"/>
      <c r="G109" s="1212"/>
      <c r="H109" s="1212"/>
      <c r="I109" s="1212"/>
      <c r="J109" s="1212"/>
      <c r="K109" s="1213"/>
      <c r="L109" s="1130"/>
      <c r="M109" s="1131"/>
      <c r="N109" s="1132"/>
      <c r="O109" s="1222" t="str">
        <f t="shared" ca="1" si="38"/>
        <v/>
      </c>
      <c r="P109" s="1223"/>
      <c r="Q109" s="1223"/>
      <c r="R109" s="1223"/>
      <c r="S109" s="1223"/>
      <c r="T109" s="1223"/>
      <c r="U109" s="1223"/>
      <c r="V109" s="1224"/>
      <c r="X109" s="32"/>
      <c r="Y109" s="33"/>
      <c r="Z109" s="28"/>
    </row>
    <row r="110" spans="2:26" x14ac:dyDescent="0.25">
      <c r="B110" s="411" t="str">
        <f ca="1">IF(ISTEXT(INDIRECT((ADDRESS((ROUNDUP(ROW(A32)/2,0)+6),4)))),(CONCATENATE(Forside!$B$5,".",C110,".",D110,".",E110)),(""))</f>
        <v/>
      </c>
      <c r="C110" s="471" t="str">
        <f t="shared" ca="1" si="35"/>
        <v/>
      </c>
      <c r="D110" s="473" t="str">
        <f t="shared" ca="1" si="36"/>
        <v/>
      </c>
      <c r="E110" s="1212" t="str">
        <f t="shared" ca="1" si="37"/>
        <v/>
      </c>
      <c r="F110" s="1212"/>
      <c r="G110" s="1212"/>
      <c r="H110" s="1212"/>
      <c r="I110" s="1212"/>
      <c r="J110" s="1212"/>
      <c r="K110" s="1213"/>
      <c r="L110" s="1130"/>
      <c r="M110" s="1131"/>
      <c r="N110" s="1132"/>
      <c r="O110" s="1222" t="str">
        <f t="shared" ca="1" si="38"/>
        <v/>
      </c>
      <c r="P110" s="1223"/>
      <c r="Q110" s="1223"/>
      <c r="R110" s="1223"/>
      <c r="S110" s="1223"/>
      <c r="T110" s="1223"/>
      <c r="U110" s="1223"/>
      <c r="V110" s="1224"/>
      <c r="X110" s="32"/>
      <c r="Y110" s="33"/>
      <c r="Z110" s="28"/>
    </row>
    <row r="111" spans="2:26" x14ac:dyDescent="0.25">
      <c r="B111" s="411" t="str">
        <f ca="1">IF(ISTEXT(INDIRECT((ADDRESS((ROUNDUP(ROW(A33)/2,0)+6),4)))),(CONCATENATE(Forside!$B$5,".",C111,".",D111,".",E111)),(""))</f>
        <v/>
      </c>
      <c r="C111" s="471" t="str">
        <f t="shared" ref="C111:C138" ca="1" si="39">INDIRECT(ADDRESS((ROUNDUP(ROW(A33)/2,0)+6),3))&amp;""</f>
        <v/>
      </c>
      <c r="D111" s="473" t="str">
        <f t="shared" ref="D111:D138" ca="1" si="40">INDIRECT(ADDRESS((ROUNDUP(ROW(A33)/2,0)+6),4))&amp;""</f>
        <v/>
      </c>
      <c r="E111" s="1212" t="str">
        <f t="shared" ref="E111:E140" ca="1" si="41">IF(ISTEXT(INDIRECT((ADDRESS((ROUNDUP(ROW(A33)/2,0)+6),4)))),(IF(MOD(ROW(),2),"VERDI.TIMER","VERDI.MINUTTER")),(""))</f>
        <v/>
      </c>
      <c r="F111" s="1212"/>
      <c r="G111" s="1212"/>
      <c r="H111" s="1212"/>
      <c r="I111" s="1212"/>
      <c r="J111" s="1212"/>
      <c r="K111" s="1213"/>
      <c r="L111" s="1130"/>
      <c r="M111" s="1131"/>
      <c r="N111" s="1132"/>
      <c r="O111" s="1222" t="str">
        <f t="shared" ref="O111:O140" ca="1" si="42">IF(ISTEXT(INDIRECT((ADDRESS((ROUNDUP(ROW(A33)/2,0)+6),4)))),(IF(MOD(ROW(),2),"Total driftstid(timer)","Driftstid siden reset(min)")),(""))</f>
        <v/>
      </c>
      <c r="P111" s="1223"/>
      <c r="Q111" s="1223"/>
      <c r="R111" s="1223"/>
      <c r="S111" s="1223"/>
      <c r="T111" s="1223"/>
      <c r="U111" s="1223"/>
      <c r="V111" s="1224"/>
      <c r="X111" s="32"/>
      <c r="Y111" s="33"/>
      <c r="Z111" s="28"/>
    </row>
    <row r="112" spans="2:26" x14ac:dyDescent="0.25">
      <c r="B112" s="411" t="str">
        <f ca="1">IF(ISTEXT(INDIRECT((ADDRESS((ROUNDUP(ROW(A34)/2,0)+6),4)))),(CONCATENATE(Forside!$B$5,".",C112,".",D112,".",E112)),(""))</f>
        <v/>
      </c>
      <c r="C112" s="471" t="str">
        <f t="shared" ca="1" si="39"/>
        <v/>
      </c>
      <c r="D112" s="473" t="str">
        <f t="shared" ca="1" si="40"/>
        <v/>
      </c>
      <c r="E112" s="1212" t="str">
        <f t="shared" ca="1" si="41"/>
        <v/>
      </c>
      <c r="F112" s="1212"/>
      <c r="G112" s="1212"/>
      <c r="H112" s="1212"/>
      <c r="I112" s="1212"/>
      <c r="J112" s="1212"/>
      <c r="K112" s="1213"/>
      <c r="L112" s="1130"/>
      <c r="M112" s="1131"/>
      <c r="N112" s="1132"/>
      <c r="O112" s="1222" t="str">
        <f t="shared" ca="1" si="42"/>
        <v/>
      </c>
      <c r="P112" s="1223"/>
      <c r="Q112" s="1223"/>
      <c r="R112" s="1223"/>
      <c r="S112" s="1223"/>
      <c r="T112" s="1223"/>
      <c r="U112" s="1223"/>
      <c r="V112" s="1224"/>
      <c r="X112" s="32"/>
      <c r="Y112" s="33"/>
      <c r="Z112" s="28"/>
    </row>
    <row r="113" spans="2:26" x14ac:dyDescent="0.25">
      <c r="B113" s="411" t="str">
        <f ca="1">IF(ISTEXT(INDIRECT((ADDRESS((ROUNDUP(ROW(A35)/2,0)+6),4)))),(CONCATENATE(Forside!$B$5,".",C113,".",D113,".",E113)),(""))</f>
        <v/>
      </c>
      <c r="C113" s="471" t="str">
        <f t="shared" ca="1" si="39"/>
        <v/>
      </c>
      <c r="D113" s="473" t="str">
        <f t="shared" ca="1" si="40"/>
        <v/>
      </c>
      <c r="E113" s="1212" t="str">
        <f t="shared" ca="1" si="41"/>
        <v/>
      </c>
      <c r="F113" s="1212"/>
      <c r="G113" s="1212"/>
      <c r="H113" s="1212"/>
      <c r="I113" s="1212"/>
      <c r="J113" s="1212"/>
      <c r="K113" s="1213"/>
      <c r="L113" s="1130"/>
      <c r="M113" s="1131"/>
      <c r="N113" s="1132"/>
      <c r="O113" s="1222" t="str">
        <f t="shared" ca="1" si="42"/>
        <v/>
      </c>
      <c r="P113" s="1223"/>
      <c r="Q113" s="1223"/>
      <c r="R113" s="1223"/>
      <c r="S113" s="1223"/>
      <c r="T113" s="1223"/>
      <c r="U113" s="1223"/>
      <c r="V113" s="1224"/>
      <c r="X113" s="32"/>
      <c r="Y113" s="33"/>
      <c r="Z113" s="28"/>
    </row>
    <row r="114" spans="2:26" x14ac:dyDescent="0.25">
      <c r="B114" s="411" t="str">
        <f ca="1">IF(ISTEXT(INDIRECT((ADDRESS((ROUNDUP(ROW(A36)/2,0)+6),4)))),(CONCATENATE(Forside!$B$5,".",C114,".",D114,".",E114)),(""))</f>
        <v/>
      </c>
      <c r="C114" s="471" t="str">
        <f t="shared" ca="1" si="39"/>
        <v/>
      </c>
      <c r="D114" s="473" t="str">
        <f t="shared" ca="1" si="40"/>
        <v/>
      </c>
      <c r="E114" s="1212" t="str">
        <f t="shared" ca="1" si="41"/>
        <v/>
      </c>
      <c r="F114" s="1212"/>
      <c r="G114" s="1212"/>
      <c r="H114" s="1212"/>
      <c r="I114" s="1212"/>
      <c r="J114" s="1212"/>
      <c r="K114" s="1213"/>
      <c r="L114" s="1130"/>
      <c r="M114" s="1131"/>
      <c r="N114" s="1132"/>
      <c r="O114" s="1222" t="str">
        <f t="shared" ca="1" si="42"/>
        <v/>
      </c>
      <c r="P114" s="1223"/>
      <c r="Q114" s="1223"/>
      <c r="R114" s="1223"/>
      <c r="S114" s="1223"/>
      <c r="T114" s="1223"/>
      <c r="U114" s="1223"/>
      <c r="V114" s="1224"/>
      <c r="X114" s="32"/>
      <c r="Y114" s="33"/>
      <c r="Z114" s="28"/>
    </row>
    <row r="115" spans="2:26" x14ac:dyDescent="0.25">
      <c r="B115" s="411" t="str">
        <f ca="1">IF(ISTEXT(INDIRECT((ADDRESS((ROUNDUP(ROW(A37)/2,0)+6),4)))),(CONCATENATE(Forside!$B$5,".",C115,".",D115,".",E115)),(""))</f>
        <v/>
      </c>
      <c r="C115" s="471" t="str">
        <f t="shared" ca="1" si="39"/>
        <v/>
      </c>
      <c r="D115" s="473" t="str">
        <f t="shared" ca="1" si="40"/>
        <v/>
      </c>
      <c r="E115" s="1212" t="str">
        <f t="shared" ca="1" si="41"/>
        <v/>
      </c>
      <c r="F115" s="1212"/>
      <c r="G115" s="1212"/>
      <c r="H115" s="1212"/>
      <c r="I115" s="1212"/>
      <c r="J115" s="1212"/>
      <c r="K115" s="1213"/>
      <c r="L115" s="1130"/>
      <c r="M115" s="1131"/>
      <c r="N115" s="1132"/>
      <c r="O115" s="1222" t="str">
        <f t="shared" ca="1" si="42"/>
        <v/>
      </c>
      <c r="P115" s="1223"/>
      <c r="Q115" s="1223"/>
      <c r="R115" s="1223"/>
      <c r="S115" s="1223"/>
      <c r="T115" s="1223"/>
      <c r="U115" s="1223"/>
      <c r="V115" s="1224"/>
      <c r="X115" s="32"/>
      <c r="Y115" s="33"/>
      <c r="Z115" s="28"/>
    </row>
    <row r="116" spans="2:26" x14ac:dyDescent="0.25">
      <c r="B116" s="411" t="str">
        <f ca="1">IF(ISTEXT(INDIRECT((ADDRESS((ROUNDUP(ROW(A38)/2,0)+6),4)))),(CONCATENATE(Forside!$B$5,".",C116,".",D116,".",E116)),(""))</f>
        <v/>
      </c>
      <c r="C116" s="471" t="str">
        <f t="shared" ca="1" si="39"/>
        <v/>
      </c>
      <c r="D116" s="473" t="str">
        <f t="shared" ca="1" si="40"/>
        <v/>
      </c>
      <c r="E116" s="1212" t="str">
        <f t="shared" ca="1" si="41"/>
        <v/>
      </c>
      <c r="F116" s="1212"/>
      <c r="G116" s="1212"/>
      <c r="H116" s="1212"/>
      <c r="I116" s="1212"/>
      <c r="J116" s="1212"/>
      <c r="K116" s="1213"/>
      <c r="L116" s="1130"/>
      <c r="M116" s="1131"/>
      <c r="N116" s="1132"/>
      <c r="O116" s="1222" t="str">
        <f t="shared" ca="1" si="42"/>
        <v/>
      </c>
      <c r="P116" s="1223"/>
      <c r="Q116" s="1223"/>
      <c r="R116" s="1223"/>
      <c r="S116" s="1223"/>
      <c r="T116" s="1223"/>
      <c r="U116" s="1223"/>
      <c r="V116" s="1224"/>
      <c r="X116" s="32"/>
      <c r="Y116" s="33"/>
      <c r="Z116" s="28"/>
    </row>
    <row r="117" spans="2:26" x14ac:dyDescent="0.25">
      <c r="B117" s="411" t="str">
        <f ca="1">IF(ISTEXT(INDIRECT((ADDRESS((ROUNDUP(ROW(A39)/2,0)+6),4)))),(CONCATENATE(Forside!$B$5,".",C117,".",D117,".",E117)),(""))</f>
        <v/>
      </c>
      <c r="C117" s="471" t="str">
        <f t="shared" ca="1" si="39"/>
        <v/>
      </c>
      <c r="D117" s="473" t="str">
        <f t="shared" ca="1" si="40"/>
        <v/>
      </c>
      <c r="E117" s="1212" t="str">
        <f t="shared" ca="1" si="41"/>
        <v/>
      </c>
      <c r="F117" s="1212"/>
      <c r="G117" s="1212"/>
      <c r="H117" s="1212"/>
      <c r="I117" s="1212"/>
      <c r="J117" s="1212"/>
      <c r="K117" s="1213"/>
      <c r="L117" s="1130"/>
      <c r="M117" s="1131"/>
      <c r="N117" s="1132"/>
      <c r="O117" s="1222" t="str">
        <f t="shared" ca="1" si="42"/>
        <v/>
      </c>
      <c r="P117" s="1223"/>
      <c r="Q117" s="1223"/>
      <c r="R117" s="1223"/>
      <c r="S117" s="1223"/>
      <c r="T117" s="1223"/>
      <c r="U117" s="1223"/>
      <c r="V117" s="1224"/>
      <c r="X117" s="32"/>
      <c r="Y117" s="33"/>
      <c r="Z117" s="28"/>
    </row>
    <row r="118" spans="2:26" x14ac:dyDescent="0.25">
      <c r="B118" s="411" t="str">
        <f ca="1">IF(ISTEXT(INDIRECT((ADDRESS((ROUNDUP(ROW(A40)/2,0)+6),4)))),(CONCATENATE(Forside!$B$5,".",C118,".",D118,".",E118)),(""))</f>
        <v/>
      </c>
      <c r="C118" s="471" t="str">
        <f t="shared" ca="1" si="39"/>
        <v/>
      </c>
      <c r="D118" s="473" t="str">
        <f t="shared" ca="1" si="40"/>
        <v/>
      </c>
      <c r="E118" s="1212" t="str">
        <f t="shared" ca="1" si="41"/>
        <v/>
      </c>
      <c r="F118" s="1212"/>
      <c r="G118" s="1212"/>
      <c r="H118" s="1212"/>
      <c r="I118" s="1212"/>
      <c r="J118" s="1212"/>
      <c r="K118" s="1213"/>
      <c r="L118" s="1130"/>
      <c r="M118" s="1131"/>
      <c r="N118" s="1132"/>
      <c r="O118" s="1222" t="str">
        <f t="shared" ca="1" si="42"/>
        <v/>
      </c>
      <c r="P118" s="1223"/>
      <c r="Q118" s="1223"/>
      <c r="R118" s="1223"/>
      <c r="S118" s="1223"/>
      <c r="T118" s="1223"/>
      <c r="U118" s="1223"/>
      <c r="V118" s="1224"/>
      <c r="X118" s="32"/>
      <c r="Y118" s="33"/>
      <c r="Z118" s="28"/>
    </row>
    <row r="119" spans="2:26" x14ac:dyDescent="0.25">
      <c r="B119" s="411" t="str">
        <f ca="1">IF(ISTEXT(INDIRECT((ADDRESS((ROUNDUP(ROW(A41)/2,0)+6),4)))),(CONCATENATE(Forside!$B$5,".",C119,".",D119,".",E119)),(""))</f>
        <v/>
      </c>
      <c r="C119" s="471" t="str">
        <f t="shared" ca="1" si="39"/>
        <v/>
      </c>
      <c r="D119" s="473" t="str">
        <f t="shared" ca="1" si="40"/>
        <v/>
      </c>
      <c r="E119" s="1212" t="str">
        <f t="shared" ca="1" si="41"/>
        <v/>
      </c>
      <c r="F119" s="1212"/>
      <c r="G119" s="1212"/>
      <c r="H119" s="1212"/>
      <c r="I119" s="1212"/>
      <c r="J119" s="1212"/>
      <c r="K119" s="1213"/>
      <c r="L119" s="1130"/>
      <c r="M119" s="1131"/>
      <c r="N119" s="1132"/>
      <c r="O119" s="1222" t="str">
        <f t="shared" ca="1" si="42"/>
        <v/>
      </c>
      <c r="P119" s="1223"/>
      <c r="Q119" s="1223"/>
      <c r="R119" s="1223"/>
      <c r="S119" s="1223"/>
      <c r="T119" s="1223"/>
      <c r="U119" s="1223"/>
      <c r="V119" s="1224"/>
      <c r="X119" s="32"/>
      <c r="Y119" s="33"/>
      <c r="Z119" s="28"/>
    </row>
    <row r="120" spans="2:26" x14ac:dyDescent="0.25">
      <c r="B120" s="411" t="str">
        <f ca="1">IF(ISTEXT(INDIRECT((ADDRESS((ROUNDUP(ROW(A42)/2,0)+6),4)))),(CONCATENATE(Forside!$B$5,".",C120,".",D120,".",E120)),(""))</f>
        <v/>
      </c>
      <c r="C120" s="471" t="str">
        <f t="shared" ca="1" si="39"/>
        <v/>
      </c>
      <c r="D120" s="473" t="str">
        <f t="shared" ca="1" si="40"/>
        <v/>
      </c>
      <c r="E120" s="1212" t="str">
        <f t="shared" ca="1" si="41"/>
        <v/>
      </c>
      <c r="F120" s="1212"/>
      <c r="G120" s="1212"/>
      <c r="H120" s="1212"/>
      <c r="I120" s="1212"/>
      <c r="J120" s="1212"/>
      <c r="K120" s="1213"/>
      <c r="L120" s="1130"/>
      <c r="M120" s="1131"/>
      <c r="N120" s="1132"/>
      <c r="O120" s="1222" t="str">
        <f t="shared" ca="1" si="42"/>
        <v/>
      </c>
      <c r="P120" s="1223"/>
      <c r="Q120" s="1223"/>
      <c r="R120" s="1223"/>
      <c r="S120" s="1223"/>
      <c r="T120" s="1223"/>
      <c r="U120" s="1223"/>
      <c r="V120" s="1224"/>
      <c r="X120" s="32"/>
      <c r="Y120" s="33"/>
      <c r="Z120" s="28"/>
    </row>
    <row r="121" spans="2:26" x14ac:dyDescent="0.25">
      <c r="B121" s="411" t="str">
        <f ca="1">IF(ISTEXT(INDIRECT((ADDRESS((ROUNDUP(ROW(A43)/2,0)+6),4)))),(CONCATENATE(Forside!$B$5,".",C121,".",D121,".",E121)),(""))</f>
        <v/>
      </c>
      <c r="C121" s="471" t="str">
        <f t="shared" ca="1" si="39"/>
        <v/>
      </c>
      <c r="D121" s="473" t="str">
        <f t="shared" ca="1" si="40"/>
        <v/>
      </c>
      <c r="E121" s="1212" t="str">
        <f t="shared" ca="1" si="41"/>
        <v/>
      </c>
      <c r="F121" s="1212"/>
      <c r="G121" s="1212"/>
      <c r="H121" s="1212"/>
      <c r="I121" s="1212"/>
      <c r="J121" s="1212"/>
      <c r="K121" s="1213"/>
      <c r="L121" s="1130"/>
      <c r="M121" s="1131"/>
      <c r="N121" s="1132"/>
      <c r="O121" s="1222" t="str">
        <f t="shared" ca="1" si="42"/>
        <v/>
      </c>
      <c r="P121" s="1223"/>
      <c r="Q121" s="1223"/>
      <c r="R121" s="1223"/>
      <c r="S121" s="1223"/>
      <c r="T121" s="1223"/>
      <c r="U121" s="1223"/>
      <c r="V121" s="1224"/>
      <c r="X121" s="32"/>
      <c r="Y121" s="33"/>
      <c r="Z121" s="28"/>
    </row>
    <row r="122" spans="2:26" x14ac:dyDescent="0.25">
      <c r="B122" s="411" t="str">
        <f ca="1">IF(ISTEXT(INDIRECT((ADDRESS((ROUNDUP(ROW(A44)/2,0)+6),4)))),(CONCATENATE(Forside!$B$5,".",C122,".",D122,".",E122)),(""))</f>
        <v/>
      </c>
      <c r="C122" s="471" t="str">
        <f t="shared" ca="1" si="39"/>
        <v/>
      </c>
      <c r="D122" s="473" t="str">
        <f t="shared" ca="1" si="40"/>
        <v/>
      </c>
      <c r="E122" s="1212" t="str">
        <f t="shared" ca="1" si="41"/>
        <v/>
      </c>
      <c r="F122" s="1212"/>
      <c r="G122" s="1212"/>
      <c r="H122" s="1212"/>
      <c r="I122" s="1212"/>
      <c r="J122" s="1212"/>
      <c r="K122" s="1213"/>
      <c r="L122" s="1130"/>
      <c r="M122" s="1131"/>
      <c r="N122" s="1132"/>
      <c r="O122" s="1222" t="str">
        <f t="shared" ca="1" si="42"/>
        <v/>
      </c>
      <c r="P122" s="1223"/>
      <c r="Q122" s="1223"/>
      <c r="R122" s="1223"/>
      <c r="S122" s="1223"/>
      <c r="T122" s="1223"/>
      <c r="U122" s="1223"/>
      <c r="V122" s="1224"/>
      <c r="X122" s="32"/>
      <c r="Y122" s="33"/>
      <c r="Z122" s="28"/>
    </row>
    <row r="123" spans="2:26" x14ac:dyDescent="0.25">
      <c r="B123" s="411" t="str">
        <f ca="1">IF(ISTEXT(INDIRECT((ADDRESS((ROUNDUP(ROW(A45)/2,0)+6),4)))),(CONCATENATE(Forside!$B$5,".",C123,".",D123,".",E123)),(""))</f>
        <v/>
      </c>
      <c r="C123" s="471" t="str">
        <f t="shared" ca="1" si="39"/>
        <v/>
      </c>
      <c r="D123" s="473" t="str">
        <f t="shared" ca="1" si="40"/>
        <v/>
      </c>
      <c r="E123" s="1212" t="str">
        <f t="shared" ca="1" si="41"/>
        <v/>
      </c>
      <c r="F123" s="1212"/>
      <c r="G123" s="1212"/>
      <c r="H123" s="1212"/>
      <c r="I123" s="1212"/>
      <c r="J123" s="1212"/>
      <c r="K123" s="1213"/>
      <c r="L123" s="1130"/>
      <c r="M123" s="1131"/>
      <c r="N123" s="1132"/>
      <c r="O123" s="1222" t="str">
        <f t="shared" ca="1" si="42"/>
        <v/>
      </c>
      <c r="P123" s="1223"/>
      <c r="Q123" s="1223"/>
      <c r="R123" s="1223"/>
      <c r="S123" s="1223"/>
      <c r="T123" s="1223"/>
      <c r="U123" s="1223"/>
      <c r="V123" s="1224"/>
      <c r="X123" s="32"/>
      <c r="Y123" s="33"/>
      <c r="Z123" s="28"/>
    </row>
    <row r="124" spans="2:26" x14ac:dyDescent="0.25">
      <c r="B124" s="411" t="str">
        <f ca="1">IF(ISTEXT(INDIRECT((ADDRESS((ROUNDUP(ROW(A46)/2,0)+6),4)))),(CONCATENATE(Forside!$B$5,".",C124,".",D124,".",E124)),(""))</f>
        <v/>
      </c>
      <c r="C124" s="471" t="str">
        <f t="shared" ca="1" si="39"/>
        <v/>
      </c>
      <c r="D124" s="473" t="str">
        <f t="shared" ca="1" si="40"/>
        <v/>
      </c>
      <c r="E124" s="1212" t="str">
        <f t="shared" ca="1" si="41"/>
        <v/>
      </c>
      <c r="F124" s="1212"/>
      <c r="G124" s="1212"/>
      <c r="H124" s="1212"/>
      <c r="I124" s="1212"/>
      <c r="J124" s="1212"/>
      <c r="K124" s="1213"/>
      <c r="L124" s="1130"/>
      <c r="M124" s="1131"/>
      <c r="N124" s="1132"/>
      <c r="O124" s="1222" t="str">
        <f t="shared" ca="1" si="42"/>
        <v/>
      </c>
      <c r="P124" s="1223"/>
      <c r="Q124" s="1223"/>
      <c r="R124" s="1223"/>
      <c r="S124" s="1223"/>
      <c r="T124" s="1223"/>
      <c r="U124" s="1223"/>
      <c r="V124" s="1224"/>
      <c r="X124" s="32"/>
      <c r="Y124" s="33"/>
      <c r="Z124" s="28"/>
    </row>
    <row r="125" spans="2:26" x14ac:dyDescent="0.25">
      <c r="B125" s="411" t="str">
        <f ca="1">IF(ISTEXT(INDIRECT((ADDRESS((ROUNDUP(ROW(A47)/2,0)+6),4)))),(CONCATENATE(Forside!$B$5,".",C125,".",D125,".",E125)),(""))</f>
        <v/>
      </c>
      <c r="C125" s="471" t="str">
        <f t="shared" ca="1" si="39"/>
        <v/>
      </c>
      <c r="D125" s="473" t="str">
        <f t="shared" ca="1" si="40"/>
        <v/>
      </c>
      <c r="E125" s="1212" t="str">
        <f t="shared" ca="1" si="41"/>
        <v/>
      </c>
      <c r="F125" s="1212"/>
      <c r="G125" s="1212"/>
      <c r="H125" s="1212"/>
      <c r="I125" s="1212"/>
      <c r="J125" s="1212"/>
      <c r="K125" s="1213"/>
      <c r="L125" s="1130"/>
      <c r="M125" s="1131"/>
      <c r="N125" s="1132"/>
      <c r="O125" s="1222" t="str">
        <f t="shared" ca="1" si="42"/>
        <v/>
      </c>
      <c r="P125" s="1223"/>
      <c r="Q125" s="1223"/>
      <c r="R125" s="1223"/>
      <c r="S125" s="1223"/>
      <c r="T125" s="1223"/>
      <c r="U125" s="1223"/>
      <c r="V125" s="1224"/>
      <c r="X125" s="32"/>
      <c r="Y125" s="33"/>
      <c r="Z125" s="28"/>
    </row>
    <row r="126" spans="2:26" x14ac:dyDescent="0.25">
      <c r="B126" s="411" t="str">
        <f ca="1">IF(ISTEXT(INDIRECT((ADDRESS((ROUNDUP(ROW(A48)/2,0)+6),4)))),(CONCATENATE(Forside!$B$5,".",C126,".",D126,".",E126)),(""))</f>
        <v/>
      </c>
      <c r="C126" s="471" t="str">
        <f t="shared" ca="1" si="39"/>
        <v/>
      </c>
      <c r="D126" s="473" t="str">
        <f t="shared" ca="1" si="40"/>
        <v/>
      </c>
      <c r="E126" s="1212" t="str">
        <f t="shared" ca="1" si="41"/>
        <v/>
      </c>
      <c r="F126" s="1212"/>
      <c r="G126" s="1212"/>
      <c r="H126" s="1212"/>
      <c r="I126" s="1212"/>
      <c r="J126" s="1212"/>
      <c r="K126" s="1213"/>
      <c r="L126" s="1130"/>
      <c r="M126" s="1131"/>
      <c r="N126" s="1132"/>
      <c r="O126" s="1222" t="str">
        <f t="shared" ca="1" si="42"/>
        <v/>
      </c>
      <c r="P126" s="1223"/>
      <c r="Q126" s="1223"/>
      <c r="R126" s="1223"/>
      <c r="S126" s="1223"/>
      <c r="T126" s="1223"/>
      <c r="U126" s="1223"/>
      <c r="V126" s="1224"/>
      <c r="X126" s="32"/>
      <c r="Y126" s="33"/>
      <c r="Z126" s="28"/>
    </row>
    <row r="127" spans="2:26" x14ac:dyDescent="0.25">
      <c r="B127" s="411" t="str">
        <f ca="1">IF(ISTEXT(INDIRECT((ADDRESS((ROUNDUP(ROW(A49)/2,0)+6),4)))),(CONCATENATE(Forside!$B$5,".",C127,".",D127,".",E127)),(""))</f>
        <v/>
      </c>
      <c r="C127" s="471" t="str">
        <f t="shared" ca="1" si="39"/>
        <v/>
      </c>
      <c r="D127" s="473" t="str">
        <f t="shared" ca="1" si="40"/>
        <v/>
      </c>
      <c r="E127" s="1212" t="str">
        <f t="shared" ca="1" si="41"/>
        <v/>
      </c>
      <c r="F127" s="1212"/>
      <c r="G127" s="1212"/>
      <c r="H127" s="1212"/>
      <c r="I127" s="1212"/>
      <c r="J127" s="1212"/>
      <c r="K127" s="1213"/>
      <c r="L127" s="1130"/>
      <c r="M127" s="1131"/>
      <c r="N127" s="1132"/>
      <c r="O127" s="1222" t="str">
        <f t="shared" ca="1" si="42"/>
        <v/>
      </c>
      <c r="P127" s="1223"/>
      <c r="Q127" s="1223"/>
      <c r="R127" s="1223"/>
      <c r="S127" s="1223"/>
      <c r="T127" s="1223"/>
      <c r="U127" s="1223"/>
      <c r="V127" s="1224"/>
      <c r="X127" s="32"/>
      <c r="Y127" s="33"/>
      <c r="Z127" s="28"/>
    </row>
    <row r="128" spans="2:26" x14ac:dyDescent="0.25">
      <c r="B128" s="411" t="str">
        <f ca="1">IF(ISTEXT(INDIRECT((ADDRESS((ROUNDUP(ROW(A50)/2,0)+6),4)))),(CONCATENATE(Forside!$B$5,".",C128,".",D128,".",E128)),(""))</f>
        <v/>
      </c>
      <c r="C128" s="471" t="str">
        <f t="shared" ca="1" si="39"/>
        <v/>
      </c>
      <c r="D128" s="473" t="str">
        <f t="shared" ca="1" si="40"/>
        <v/>
      </c>
      <c r="E128" s="1212" t="str">
        <f t="shared" ca="1" si="41"/>
        <v/>
      </c>
      <c r="F128" s="1212"/>
      <c r="G128" s="1212"/>
      <c r="H128" s="1212"/>
      <c r="I128" s="1212"/>
      <c r="J128" s="1212"/>
      <c r="K128" s="1213"/>
      <c r="L128" s="1130"/>
      <c r="M128" s="1131"/>
      <c r="N128" s="1132"/>
      <c r="O128" s="1222" t="str">
        <f t="shared" ca="1" si="42"/>
        <v/>
      </c>
      <c r="P128" s="1223"/>
      <c r="Q128" s="1223"/>
      <c r="R128" s="1223"/>
      <c r="S128" s="1223"/>
      <c r="T128" s="1223"/>
      <c r="U128" s="1223"/>
      <c r="V128" s="1224"/>
      <c r="X128" s="32"/>
      <c r="Y128" s="33"/>
      <c r="Z128" s="28"/>
    </row>
    <row r="129" spans="2:26" x14ac:dyDescent="0.25">
      <c r="B129" s="411" t="str">
        <f ca="1">IF(ISTEXT(INDIRECT((ADDRESS((ROUNDUP(ROW(A51)/2,0)+6),4)))),(CONCATENATE(Forside!$B$5,".",C129,".",D129,".",E129)),(""))</f>
        <v/>
      </c>
      <c r="C129" s="471" t="str">
        <f t="shared" ca="1" si="39"/>
        <v/>
      </c>
      <c r="D129" s="473" t="str">
        <f t="shared" ca="1" si="40"/>
        <v/>
      </c>
      <c r="E129" s="1212" t="str">
        <f t="shared" ca="1" si="41"/>
        <v/>
      </c>
      <c r="F129" s="1212"/>
      <c r="G129" s="1212"/>
      <c r="H129" s="1212"/>
      <c r="I129" s="1212"/>
      <c r="J129" s="1212"/>
      <c r="K129" s="1213"/>
      <c r="L129" s="1130"/>
      <c r="M129" s="1131"/>
      <c r="N129" s="1132"/>
      <c r="O129" s="1222" t="str">
        <f t="shared" ca="1" si="42"/>
        <v/>
      </c>
      <c r="P129" s="1223"/>
      <c r="Q129" s="1223"/>
      <c r="R129" s="1223"/>
      <c r="S129" s="1223"/>
      <c r="T129" s="1223"/>
      <c r="U129" s="1223"/>
      <c r="V129" s="1224"/>
      <c r="X129" s="32"/>
      <c r="Y129" s="33"/>
      <c r="Z129" s="28"/>
    </row>
    <row r="130" spans="2:26" x14ac:dyDescent="0.25">
      <c r="B130" s="411" t="str">
        <f ca="1">IF(ISTEXT(INDIRECT((ADDRESS((ROUNDUP(ROW(A52)/2,0)+6),4)))),(CONCATENATE(Forside!$B$5,".",C130,".",D130,".",E130)),(""))</f>
        <v/>
      </c>
      <c r="C130" s="471" t="str">
        <f t="shared" ca="1" si="39"/>
        <v/>
      </c>
      <c r="D130" s="473" t="str">
        <f t="shared" ca="1" si="40"/>
        <v/>
      </c>
      <c r="E130" s="1212" t="str">
        <f t="shared" ca="1" si="41"/>
        <v/>
      </c>
      <c r="F130" s="1212"/>
      <c r="G130" s="1212"/>
      <c r="H130" s="1212"/>
      <c r="I130" s="1212"/>
      <c r="J130" s="1212"/>
      <c r="K130" s="1213"/>
      <c r="L130" s="1130"/>
      <c r="M130" s="1131"/>
      <c r="N130" s="1132"/>
      <c r="O130" s="1222" t="str">
        <f t="shared" ca="1" si="42"/>
        <v/>
      </c>
      <c r="P130" s="1223"/>
      <c r="Q130" s="1223"/>
      <c r="R130" s="1223"/>
      <c r="S130" s="1223"/>
      <c r="T130" s="1223"/>
      <c r="U130" s="1223"/>
      <c r="V130" s="1224"/>
      <c r="X130" s="32"/>
      <c r="Y130" s="33"/>
      <c r="Z130" s="28"/>
    </row>
    <row r="131" spans="2:26" x14ac:dyDescent="0.25">
      <c r="B131" s="411" t="str">
        <f ca="1">IF(ISTEXT(INDIRECT((ADDRESS((ROUNDUP(ROW(A53)/2,0)+6),4)))),(CONCATENATE(Forside!$B$5,".",C131,".",D131,".",E131)),(""))</f>
        <v/>
      </c>
      <c r="C131" s="471" t="str">
        <f t="shared" ca="1" si="39"/>
        <v/>
      </c>
      <c r="D131" s="473" t="str">
        <f t="shared" ca="1" si="40"/>
        <v/>
      </c>
      <c r="E131" s="1212" t="str">
        <f t="shared" ca="1" si="41"/>
        <v/>
      </c>
      <c r="F131" s="1212"/>
      <c r="G131" s="1212"/>
      <c r="H131" s="1212"/>
      <c r="I131" s="1212"/>
      <c r="J131" s="1212"/>
      <c r="K131" s="1213"/>
      <c r="L131" s="1130"/>
      <c r="M131" s="1131"/>
      <c r="N131" s="1132"/>
      <c r="O131" s="1222" t="str">
        <f t="shared" ca="1" si="42"/>
        <v/>
      </c>
      <c r="P131" s="1223"/>
      <c r="Q131" s="1223"/>
      <c r="R131" s="1223"/>
      <c r="S131" s="1223"/>
      <c r="T131" s="1223"/>
      <c r="U131" s="1223"/>
      <c r="V131" s="1224"/>
      <c r="X131" s="32"/>
      <c r="Y131" s="33"/>
      <c r="Z131" s="28"/>
    </row>
    <row r="132" spans="2:26" x14ac:dyDescent="0.25">
      <c r="B132" s="411" t="str">
        <f ca="1">IF(ISTEXT(INDIRECT((ADDRESS((ROUNDUP(ROW(A54)/2,0)+6),4)))),(CONCATENATE(Forside!$B$5,".",C132,".",D132,".",E132)),(""))</f>
        <v/>
      </c>
      <c r="C132" s="471" t="str">
        <f t="shared" ca="1" si="39"/>
        <v/>
      </c>
      <c r="D132" s="473" t="str">
        <f t="shared" ca="1" si="40"/>
        <v/>
      </c>
      <c r="E132" s="1212" t="str">
        <f t="shared" ca="1" si="41"/>
        <v/>
      </c>
      <c r="F132" s="1212"/>
      <c r="G132" s="1212"/>
      <c r="H132" s="1212"/>
      <c r="I132" s="1212"/>
      <c r="J132" s="1212"/>
      <c r="K132" s="1213"/>
      <c r="L132" s="1130"/>
      <c r="M132" s="1131"/>
      <c r="N132" s="1132"/>
      <c r="O132" s="1222" t="str">
        <f t="shared" ca="1" si="42"/>
        <v/>
      </c>
      <c r="P132" s="1223"/>
      <c r="Q132" s="1223"/>
      <c r="R132" s="1223"/>
      <c r="S132" s="1223"/>
      <c r="T132" s="1223"/>
      <c r="U132" s="1223"/>
      <c r="V132" s="1224"/>
      <c r="X132" s="32"/>
      <c r="Y132" s="33"/>
      <c r="Z132" s="28"/>
    </row>
    <row r="133" spans="2:26" x14ac:dyDescent="0.25">
      <c r="B133" s="411" t="str">
        <f ca="1">IF(ISTEXT(INDIRECT((ADDRESS((ROUNDUP(ROW(A55)/2,0)+6),4)))),(CONCATENATE(Forside!$B$5,".",C133,".",D133,".",E133)),(""))</f>
        <v/>
      </c>
      <c r="C133" s="471" t="str">
        <f t="shared" ca="1" si="39"/>
        <v/>
      </c>
      <c r="D133" s="473" t="str">
        <f t="shared" ca="1" si="40"/>
        <v/>
      </c>
      <c r="E133" s="1212" t="str">
        <f t="shared" ca="1" si="41"/>
        <v/>
      </c>
      <c r="F133" s="1212"/>
      <c r="G133" s="1212"/>
      <c r="H133" s="1212"/>
      <c r="I133" s="1212"/>
      <c r="J133" s="1212"/>
      <c r="K133" s="1213"/>
      <c r="L133" s="1130"/>
      <c r="M133" s="1131"/>
      <c r="N133" s="1132"/>
      <c r="O133" s="1222" t="str">
        <f t="shared" ca="1" si="42"/>
        <v/>
      </c>
      <c r="P133" s="1223"/>
      <c r="Q133" s="1223"/>
      <c r="R133" s="1223"/>
      <c r="S133" s="1223"/>
      <c r="T133" s="1223"/>
      <c r="U133" s="1223"/>
      <c r="V133" s="1224"/>
      <c r="X133" s="32"/>
      <c r="Y133" s="33"/>
      <c r="Z133" s="28"/>
    </row>
    <row r="134" spans="2:26" x14ac:dyDescent="0.25">
      <c r="B134" s="411" t="str">
        <f ca="1">IF(ISTEXT(INDIRECT((ADDRESS((ROUNDUP(ROW(A56)/2,0)+6),4)))),(CONCATENATE(Forside!$B$5,".",C134,".",D134,".",E134)),(""))</f>
        <v/>
      </c>
      <c r="C134" s="471" t="str">
        <f t="shared" ca="1" si="39"/>
        <v/>
      </c>
      <c r="D134" s="473" t="str">
        <f t="shared" ca="1" si="40"/>
        <v/>
      </c>
      <c r="E134" s="1212" t="str">
        <f t="shared" ca="1" si="41"/>
        <v/>
      </c>
      <c r="F134" s="1212"/>
      <c r="G134" s="1212"/>
      <c r="H134" s="1212"/>
      <c r="I134" s="1212"/>
      <c r="J134" s="1212"/>
      <c r="K134" s="1213"/>
      <c r="L134" s="1130"/>
      <c r="M134" s="1131"/>
      <c r="N134" s="1132"/>
      <c r="O134" s="1222" t="str">
        <f t="shared" ca="1" si="42"/>
        <v/>
      </c>
      <c r="P134" s="1223"/>
      <c r="Q134" s="1223"/>
      <c r="R134" s="1223"/>
      <c r="S134" s="1223"/>
      <c r="T134" s="1223"/>
      <c r="U134" s="1223"/>
      <c r="V134" s="1224"/>
      <c r="X134" s="32"/>
      <c r="Y134" s="33"/>
      <c r="Z134" s="28"/>
    </row>
    <row r="135" spans="2:26" x14ac:dyDescent="0.25">
      <c r="B135" s="411" t="str">
        <f ca="1">IF(ISTEXT(INDIRECT((ADDRESS((ROUNDUP(ROW(A57)/2,0)+6),4)))),(CONCATENATE(Forside!$B$5,".",C135,".",D135,".",E135)),(""))</f>
        <v/>
      </c>
      <c r="C135" s="471" t="str">
        <f t="shared" ca="1" si="39"/>
        <v/>
      </c>
      <c r="D135" s="473" t="str">
        <f t="shared" ca="1" si="40"/>
        <v/>
      </c>
      <c r="E135" s="1212" t="str">
        <f t="shared" ca="1" si="41"/>
        <v/>
      </c>
      <c r="F135" s="1212"/>
      <c r="G135" s="1212"/>
      <c r="H135" s="1212"/>
      <c r="I135" s="1212"/>
      <c r="J135" s="1212"/>
      <c r="K135" s="1213"/>
      <c r="L135" s="1130"/>
      <c r="M135" s="1131"/>
      <c r="N135" s="1132"/>
      <c r="O135" s="1222" t="str">
        <f t="shared" ca="1" si="42"/>
        <v/>
      </c>
      <c r="P135" s="1223"/>
      <c r="Q135" s="1223"/>
      <c r="R135" s="1223"/>
      <c r="S135" s="1223"/>
      <c r="T135" s="1223"/>
      <c r="U135" s="1223"/>
      <c r="V135" s="1224"/>
      <c r="X135" s="32"/>
      <c r="Y135" s="33"/>
      <c r="Z135" s="28"/>
    </row>
    <row r="136" spans="2:26" x14ac:dyDescent="0.25">
      <c r="B136" s="411" t="str">
        <f ca="1">IF(ISTEXT(INDIRECT((ADDRESS((ROUNDUP(ROW(A58)/2,0)+6),4)))),(CONCATENATE(Forside!$B$5,".",C136,".",D136,".",E136)),(""))</f>
        <v/>
      </c>
      <c r="C136" s="471" t="str">
        <f t="shared" ca="1" si="39"/>
        <v/>
      </c>
      <c r="D136" s="473" t="str">
        <f t="shared" ca="1" si="40"/>
        <v/>
      </c>
      <c r="E136" s="1212" t="str">
        <f t="shared" ca="1" si="41"/>
        <v/>
      </c>
      <c r="F136" s="1212"/>
      <c r="G136" s="1212"/>
      <c r="H136" s="1212"/>
      <c r="I136" s="1212"/>
      <c r="J136" s="1212"/>
      <c r="K136" s="1213"/>
      <c r="L136" s="1130"/>
      <c r="M136" s="1131"/>
      <c r="N136" s="1132"/>
      <c r="O136" s="1222" t="str">
        <f t="shared" ca="1" si="42"/>
        <v/>
      </c>
      <c r="P136" s="1223"/>
      <c r="Q136" s="1223"/>
      <c r="R136" s="1223"/>
      <c r="S136" s="1223"/>
      <c r="T136" s="1223"/>
      <c r="U136" s="1223"/>
      <c r="V136" s="1224"/>
      <c r="X136" s="32"/>
      <c r="Y136" s="33"/>
      <c r="Z136" s="28"/>
    </row>
    <row r="137" spans="2:26" x14ac:dyDescent="0.25">
      <c r="B137" s="411" t="str">
        <f ca="1">IF(ISTEXT(INDIRECT((ADDRESS((ROUNDUP(ROW(A59)/2,0)+6),4)))),(CONCATENATE(Forside!$B$5,".",C137,".",D137,".",E137)),(""))</f>
        <v/>
      </c>
      <c r="C137" s="471" t="str">
        <f t="shared" ca="1" si="39"/>
        <v/>
      </c>
      <c r="D137" s="473" t="str">
        <f t="shared" ca="1" si="40"/>
        <v/>
      </c>
      <c r="E137" s="1212" t="str">
        <f t="shared" ca="1" si="41"/>
        <v/>
      </c>
      <c r="F137" s="1212"/>
      <c r="G137" s="1212"/>
      <c r="H137" s="1212"/>
      <c r="I137" s="1212"/>
      <c r="J137" s="1212"/>
      <c r="K137" s="1213"/>
      <c r="L137" s="1130"/>
      <c r="M137" s="1131"/>
      <c r="N137" s="1132"/>
      <c r="O137" s="1222" t="str">
        <f t="shared" ca="1" si="42"/>
        <v/>
      </c>
      <c r="P137" s="1223"/>
      <c r="Q137" s="1223"/>
      <c r="R137" s="1223"/>
      <c r="S137" s="1223"/>
      <c r="T137" s="1223"/>
      <c r="U137" s="1223"/>
      <c r="V137" s="1224"/>
      <c r="X137" s="32"/>
      <c r="Y137" s="33"/>
      <c r="Z137" s="28"/>
    </row>
    <row r="138" spans="2:26" x14ac:dyDescent="0.25">
      <c r="B138" s="411" t="str">
        <f ca="1">IF(ISTEXT(INDIRECT((ADDRESS((ROUNDUP(ROW(A60)/2,0)+6),4)))),(CONCATENATE(Forside!$B$5,".",C138,".",D138,".",E138)),(""))</f>
        <v/>
      </c>
      <c r="C138" s="471" t="str">
        <f t="shared" ca="1" si="39"/>
        <v/>
      </c>
      <c r="D138" s="473" t="str">
        <f t="shared" ca="1" si="40"/>
        <v/>
      </c>
      <c r="E138" s="1212" t="str">
        <f t="shared" ca="1" si="41"/>
        <v/>
      </c>
      <c r="F138" s="1212"/>
      <c r="G138" s="1212"/>
      <c r="H138" s="1212"/>
      <c r="I138" s="1212"/>
      <c r="J138" s="1212"/>
      <c r="K138" s="1213"/>
      <c r="L138" s="1130"/>
      <c r="M138" s="1131"/>
      <c r="N138" s="1132"/>
      <c r="O138" s="1222" t="str">
        <f t="shared" ca="1" si="42"/>
        <v/>
      </c>
      <c r="P138" s="1223"/>
      <c r="Q138" s="1223"/>
      <c r="R138" s="1223"/>
      <c r="S138" s="1223"/>
      <c r="T138" s="1223"/>
      <c r="U138" s="1223"/>
      <c r="V138" s="1224"/>
      <c r="W138" s="1"/>
      <c r="X138" s="22"/>
      <c r="Y138" s="24"/>
      <c r="Z138" s="4"/>
    </row>
    <row r="139" spans="2:26" x14ac:dyDescent="0.25">
      <c r="B139" s="411" t="str">
        <f ca="1">IF(ISTEXT(INDIRECT((ADDRESS((ROUNDUP(ROW(A61)/2,0)+6),4)))),(CONCATENATE(Forside!$B$5,".",C139,".",D139,".",E139)),(""))</f>
        <v/>
      </c>
      <c r="C139" s="471"/>
      <c r="D139" s="470"/>
      <c r="E139" s="1212" t="str">
        <f t="shared" ca="1" si="41"/>
        <v/>
      </c>
      <c r="F139" s="1212"/>
      <c r="G139" s="1212"/>
      <c r="H139" s="1212"/>
      <c r="I139" s="1212"/>
      <c r="J139" s="1212"/>
      <c r="K139" s="1213"/>
      <c r="L139" s="1216"/>
      <c r="M139" s="1217"/>
      <c r="N139" s="1218"/>
      <c r="O139" s="1222" t="str">
        <f t="shared" ca="1" si="42"/>
        <v/>
      </c>
      <c r="P139" s="1223"/>
      <c r="Q139" s="1223"/>
      <c r="R139" s="1223"/>
      <c r="S139" s="1223"/>
      <c r="T139" s="1223"/>
      <c r="U139" s="1223"/>
      <c r="V139" s="1224"/>
      <c r="W139" s="1"/>
      <c r="X139" s="471"/>
      <c r="Y139" s="470"/>
      <c r="Z139" s="469"/>
    </row>
    <row r="140" spans="2:26" ht="14.4" thickBot="1" x14ac:dyDescent="0.3">
      <c r="B140" s="411" t="str">
        <f ca="1">IF(ISTEXT(INDIRECT((ADDRESS((ROUNDUP(ROW(A62)/2,0)+6),4)))),(CONCATENATE(Forside!$B$5,".",C140,".",D140,".",E140)),(""))</f>
        <v/>
      </c>
      <c r="C140" s="7"/>
      <c r="D140" s="458"/>
      <c r="E140" s="1214" t="str">
        <f t="shared" ca="1" si="41"/>
        <v/>
      </c>
      <c r="F140" s="1214"/>
      <c r="G140" s="1214"/>
      <c r="H140" s="1214"/>
      <c r="I140" s="1214"/>
      <c r="J140" s="1214"/>
      <c r="K140" s="1215"/>
      <c r="L140" s="1219"/>
      <c r="M140" s="1220"/>
      <c r="N140" s="1221"/>
      <c r="O140" s="1225" t="str">
        <f t="shared" ca="1" si="42"/>
        <v/>
      </c>
      <c r="P140" s="1226"/>
      <c r="Q140" s="1226"/>
      <c r="R140" s="1226"/>
      <c r="S140" s="1226"/>
      <c r="T140" s="1226"/>
      <c r="U140" s="1226"/>
      <c r="V140" s="1227"/>
      <c r="W140" s="1"/>
      <c r="X140" s="7"/>
      <c r="Y140" s="458"/>
      <c r="Z140" s="457"/>
    </row>
    <row r="141" spans="2:26" x14ac:dyDescent="0.25">
      <c r="C141" s="1150" t="s">
        <v>278</v>
      </c>
      <c r="D141" s="1150"/>
      <c r="E141" s="1150"/>
      <c r="F141" s="1150"/>
      <c r="G141" s="1150"/>
      <c r="H141" s="1150"/>
      <c r="I141" s="1150"/>
      <c r="J141" s="1150"/>
      <c r="K141" s="1150"/>
      <c r="L141" s="1150"/>
      <c r="M141" s="1150"/>
      <c r="N141" s="1150"/>
    </row>
  </sheetData>
  <mergeCells count="244">
    <mergeCell ref="AA3:AB4"/>
    <mergeCell ref="AA5:AA6"/>
    <mergeCell ref="AB5:AB6"/>
    <mergeCell ref="E128:K128"/>
    <mergeCell ref="L128:N128"/>
    <mergeCell ref="O128:V128"/>
    <mergeCell ref="E129:K129"/>
    <mergeCell ref="L129:N129"/>
    <mergeCell ref="O129:V129"/>
    <mergeCell ref="E86:K86"/>
    <mergeCell ref="L86:N86"/>
    <mergeCell ref="O86:V86"/>
    <mergeCell ref="E87:K87"/>
    <mergeCell ref="L87:N87"/>
    <mergeCell ref="O87:V87"/>
    <mergeCell ref="E127:K127"/>
    <mergeCell ref="L127:N127"/>
    <mergeCell ref="O127:V127"/>
    <mergeCell ref="E98:K98"/>
    <mergeCell ref="E88:K88"/>
    <mergeCell ref="L88:N88"/>
    <mergeCell ref="O88:V88"/>
    <mergeCell ref="E125:K125"/>
    <mergeCell ref="L125:N125"/>
    <mergeCell ref="O125:V125"/>
    <mergeCell ref="E126:K126"/>
    <mergeCell ref="L126:N126"/>
    <mergeCell ref="Y42:Y43"/>
    <mergeCell ref="Z42:Z43"/>
    <mergeCell ref="E79:K79"/>
    <mergeCell ref="O131:V131"/>
    <mergeCell ref="O130:V130"/>
    <mergeCell ref="E137:K137"/>
    <mergeCell ref="L137:N137"/>
    <mergeCell ref="O137:V137"/>
    <mergeCell ref="E134:K134"/>
    <mergeCell ref="L134:N134"/>
    <mergeCell ref="O134:V134"/>
    <mergeCell ref="E135:K135"/>
    <mergeCell ref="L135:N135"/>
    <mergeCell ref="O135:V135"/>
    <mergeCell ref="E136:K136"/>
    <mergeCell ref="E131:K131"/>
    <mergeCell ref="L131:N131"/>
    <mergeCell ref="E130:K130"/>
    <mergeCell ref="L130:N130"/>
    <mergeCell ref="L85:N85"/>
    <mergeCell ref="O85:V85"/>
    <mergeCell ref="E95:K95"/>
    <mergeCell ref="E96:K96"/>
    <mergeCell ref="E97:K97"/>
    <mergeCell ref="O126:V126"/>
    <mergeCell ref="E82:K82"/>
    <mergeCell ref="L82:N82"/>
    <mergeCell ref="O82:V82"/>
    <mergeCell ref="E83:K83"/>
    <mergeCell ref="L83:N83"/>
    <mergeCell ref="O83:V83"/>
    <mergeCell ref="E84:K84"/>
    <mergeCell ref="L84:N84"/>
    <mergeCell ref="O84:V84"/>
    <mergeCell ref="E85:K85"/>
    <mergeCell ref="E89:K89"/>
    <mergeCell ref="L89:N89"/>
    <mergeCell ref="O89:V89"/>
    <mergeCell ref="E90:K90"/>
    <mergeCell ref="L90:N90"/>
    <mergeCell ref="O90:V90"/>
    <mergeCell ref="E91:K91"/>
    <mergeCell ref="L91:N91"/>
    <mergeCell ref="O91:V91"/>
    <mergeCell ref="E92:K92"/>
    <mergeCell ref="L92:N92"/>
    <mergeCell ref="O92:V92"/>
    <mergeCell ref="E93:K93"/>
    <mergeCell ref="X3:Z3"/>
    <mergeCell ref="X40:Z40"/>
    <mergeCell ref="J42:J43"/>
    <mergeCell ref="K42:K43"/>
    <mergeCell ref="L42:L43"/>
    <mergeCell ref="M42:M43"/>
    <mergeCell ref="L78:N78"/>
    <mergeCell ref="O78:V78"/>
    <mergeCell ref="V42:V43"/>
    <mergeCell ref="X41:Z41"/>
    <mergeCell ref="S42:S43"/>
    <mergeCell ref="T42:T43"/>
    <mergeCell ref="O42:O43"/>
    <mergeCell ref="X4:Z4"/>
    <mergeCell ref="X5:X6"/>
    <mergeCell ref="Y5:Y6"/>
    <mergeCell ref="Z5:Z6"/>
    <mergeCell ref="V5:V6"/>
    <mergeCell ref="U5:U6"/>
    <mergeCell ref="X76:Z76"/>
    <mergeCell ref="X77:Z77"/>
    <mergeCell ref="U42:U43"/>
    <mergeCell ref="E78:K78"/>
    <mergeCell ref="X42:X43"/>
    <mergeCell ref="R5:R6"/>
    <mergeCell ref="H5:H6"/>
    <mergeCell ref="J5:J6"/>
    <mergeCell ref="I5:I6"/>
    <mergeCell ref="K5:K6"/>
    <mergeCell ref="L5:L6"/>
    <mergeCell ref="T5:T6"/>
    <mergeCell ref="Q42:Q43"/>
    <mergeCell ref="R42:R43"/>
    <mergeCell ref="P5:P6"/>
    <mergeCell ref="Q5:Q6"/>
    <mergeCell ref="C1:F1"/>
    <mergeCell ref="C77:F77"/>
    <mergeCell ref="G42:G43"/>
    <mergeCell ref="P42:P43"/>
    <mergeCell ref="C3:F3"/>
    <mergeCell ref="E80:K80"/>
    <mergeCell ref="L80:N80"/>
    <mergeCell ref="O80:V80"/>
    <mergeCell ref="E81:K81"/>
    <mergeCell ref="L81:N81"/>
    <mergeCell ref="O81:V81"/>
    <mergeCell ref="C38:N38"/>
    <mergeCell ref="C75:N75"/>
    <mergeCell ref="O5:O6"/>
    <mergeCell ref="H42:H43"/>
    <mergeCell ref="I42:I43"/>
    <mergeCell ref="N42:N43"/>
    <mergeCell ref="L79:N79"/>
    <mergeCell ref="O79:V79"/>
    <mergeCell ref="M5:M6"/>
    <mergeCell ref="N5:N6"/>
    <mergeCell ref="G5:G6"/>
    <mergeCell ref="C40:F40"/>
    <mergeCell ref="S5:S6"/>
    <mergeCell ref="L93:N93"/>
    <mergeCell ref="O93:V93"/>
    <mergeCell ref="E94:K94"/>
    <mergeCell ref="L94:N94"/>
    <mergeCell ref="O94:V94"/>
    <mergeCell ref="L95:N95"/>
    <mergeCell ref="L96:N96"/>
    <mergeCell ref="E105:K105"/>
    <mergeCell ref="E106:K106"/>
    <mergeCell ref="L97:N97"/>
    <mergeCell ref="L98:N98"/>
    <mergeCell ref="L99:N99"/>
    <mergeCell ref="L100:N100"/>
    <mergeCell ref="L101:N101"/>
    <mergeCell ref="L102:N102"/>
    <mergeCell ref="L103:N103"/>
    <mergeCell ref="O95:V95"/>
    <mergeCell ref="O96:V96"/>
    <mergeCell ref="O97:V97"/>
    <mergeCell ref="O98:V98"/>
    <mergeCell ref="O99:V99"/>
    <mergeCell ref="O100:V100"/>
    <mergeCell ref="O101:V101"/>
    <mergeCell ref="O102:V102"/>
    <mergeCell ref="O106:V106"/>
    <mergeCell ref="O107:V107"/>
    <mergeCell ref="O108:V108"/>
    <mergeCell ref="E107:K107"/>
    <mergeCell ref="E108:K108"/>
    <mergeCell ref="E109:K109"/>
    <mergeCell ref="E110:K110"/>
    <mergeCell ref="E99:K99"/>
    <mergeCell ref="E100:K100"/>
    <mergeCell ref="E101:K101"/>
    <mergeCell ref="E102:K102"/>
    <mergeCell ref="E103:K103"/>
    <mergeCell ref="E104:K104"/>
    <mergeCell ref="O103:V103"/>
    <mergeCell ref="O104:V104"/>
    <mergeCell ref="O105:V105"/>
    <mergeCell ref="O109:V109"/>
    <mergeCell ref="L104:N104"/>
    <mergeCell ref="L105:N105"/>
    <mergeCell ref="C141:N141"/>
    <mergeCell ref="O118:V118"/>
    <mergeCell ref="O119:V119"/>
    <mergeCell ref="O120:V120"/>
    <mergeCell ref="O121:V121"/>
    <mergeCell ref="O122:V122"/>
    <mergeCell ref="O123:V123"/>
    <mergeCell ref="O124:V124"/>
    <mergeCell ref="O110:V110"/>
    <mergeCell ref="O111:V111"/>
    <mergeCell ref="O112:V112"/>
    <mergeCell ref="L118:N118"/>
    <mergeCell ref="L119:N119"/>
    <mergeCell ref="L120:N120"/>
    <mergeCell ref="L113:N113"/>
    <mergeCell ref="L114:N114"/>
    <mergeCell ref="L115:N115"/>
    <mergeCell ref="O113:V113"/>
    <mergeCell ref="O114:V114"/>
    <mergeCell ref="O115:V115"/>
    <mergeCell ref="O116:V116"/>
    <mergeCell ref="E123:K123"/>
    <mergeCell ref="E124:K124"/>
    <mergeCell ref="E120:K120"/>
    <mergeCell ref="AC5:AC6"/>
    <mergeCell ref="E139:K139"/>
    <mergeCell ref="E140:K140"/>
    <mergeCell ref="L139:N139"/>
    <mergeCell ref="L140:N140"/>
    <mergeCell ref="O139:V139"/>
    <mergeCell ref="O140:V140"/>
    <mergeCell ref="E132:K132"/>
    <mergeCell ref="L132:N132"/>
    <mergeCell ref="O132:V132"/>
    <mergeCell ref="E133:K133"/>
    <mergeCell ref="L133:N133"/>
    <mergeCell ref="O133:V133"/>
    <mergeCell ref="E138:K138"/>
    <mergeCell ref="L138:N138"/>
    <mergeCell ref="O138:V138"/>
    <mergeCell ref="L136:N136"/>
    <mergeCell ref="O136:V136"/>
    <mergeCell ref="O117:V117"/>
    <mergeCell ref="L106:N106"/>
    <mergeCell ref="L107:N107"/>
    <mergeCell ref="L108:N108"/>
    <mergeCell ref="L109:N109"/>
    <mergeCell ref="L110:N110"/>
    <mergeCell ref="L121:N121"/>
    <mergeCell ref="L122:N122"/>
    <mergeCell ref="L123:N123"/>
    <mergeCell ref="L124:N124"/>
    <mergeCell ref="E121:K121"/>
    <mergeCell ref="E122:K122"/>
    <mergeCell ref="E111:K111"/>
    <mergeCell ref="E112:K112"/>
    <mergeCell ref="E113:K113"/>
    <mergeCell ref="L111:N111"/>
    <mergeCell ref="E117:K117"/>
    <mergeCell ref="E118:K118"/>
    <mergeCell ref="E119:K119"/>
    <mergeCell ref="L117:N117"/>
    <mergeCell ref="L116:N116"/>
    <mergeCell ref="E114:K114"/>
    <mergeCell ref="E115:K115"/>
    <mergeCell ref="E116:K116"/>
    <mergeCell ref="L112:N112"/>
  </mergeCells>
  <pageMargins left="0.25" right="0.25" top="0.75" bottom="0.75" header="0.3" footer="0.3"/>
  <pageSetup paperSize="9" scale="50" fitToHeight="4" orientation="portrait" r:id="rId1"/>
  <rowBreaks count="2" manualBreakCount="2">
    <brk id="39" max="16383" man="1"/>
    <brk id="75"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2">
    <pageSetUpPr fitToPage="1"/>
  </sheetPr>
  <dimension ref="B1:AC46"/>
  <sheetViews>
    <sheetView showGridLines="0" zoomScale="85" zoomScaleNormal="85" workbookViewId="0">
      <selection activeCell="H22" sqref="C22:N24"/>
    </sheetView>
  </sheetViews>
  <sheetFormatPr baseColWidth="10" defaultColWidth="11.6328125" defaultRowHeight="13.8" x14ac:dyDescent="0.25"/>
  <cols>
    <col min="1" max="1" width="2.81640625" style="120" customWidth="1"/>
    <col min="2" max="2" width="40.6328125" style="120" hidden="1" customWidth="1"/>
    <col min="3" max="3" width="8.90625" style="120" customWidth="1"/>
    <col min="4" max="4" width="22.36328125" style="120" bestFit="1" customWidth="1"/>
    <col min="5" max="5" width="12.1796875" style="120" customWidth="1"/>
    <col min="6" max="6" width="8.1796875" style="120" customWidth="1"/>
    <col min="7" max="22" width="3.36328125" style="120" customWidth="1"/>
    <col min="23" max="23" width="3.6328125" style="120" customWidth="1"/>
    <col min="24" max="24" width="6.6328125" style="120" customWidth="1"/>
    <col min="25" max="25" width="8.1796875" style="120" customWidth="1"/>
    <col min="26" max="26" width="6.6328125" style="120" customWidth="1"/>
    <col min="27" max="16384" width="11.6328125" style="120"/>
  </cols>
  <sheetData>
    <row r="1" spans="2:29" s="116" customFormat="1" ht="17.399999999999999" x14ac:dyDescent="0.3">
      <c r="C1" s="1087" t="s">
        <v>663</v>
      </c>
      <c r="D1" s="1087"/>
      <c r="E1" s="1087"/>
      <c r="F1" s="1087"/>
    </row>
    <row r="2" spans="2:29" s="118" customFormat="1" ht="14.4" thickBot="1" x14ac:dyDescent="0.3"/>
    <row r="3" spans="2:29" ht="18.600000000000001" customHeight="1"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2:29" ht="134.25" customHeight="1" thickBot="1" x14ac:dyDescent="0.3">
      <c r="C5" s="129"/>
      <c r="D5" s="130"/>
      <c r="E5" s="342"/>
      <c r="F5" s="132" t="s">
        <v>218</v>
      </c>
      <c r="G5" s="1110"/>
      <c r="H5" s="1101"/>
      <c r="I5" s="1101"/>
      <c r="J5" s="1101"/>
      <c r="K5" s="1101"/>
      <c r="L5" s="1101"/>
      <c r="M5" s="1101"/>
      <c r="N5" s="1101"/>
      <c r="O5" s="1102" t="s">
        <v>664</v>
      </c>
      <c r="P5" s="1102"/>
      <c r="Q5" s="1102"/>
      <c r="R5" s="1102"/>
      <c r="S5" s="1102"/>
      <c r="T5" s="1071" t="s">
        <v>767</v>
      </c>
      <c r="U5" s="1071" t="s">
        <v>98</v>
      </c>
      <c r="V5" s="1095" t="s">
        <v>62</v>
      </c>
      <c r="X5" s="1077" t="s">
        <v>210</v>
      </c>
      <c r="Y5" s="1079" t="s">
        <v>211</v>
      </c>
      <c r="Z5" s="1081" t="s">
        <v>212</v>
      </c>
      <c r="AA5" s="1092" t="s">
        <v>454</v>
      </c>
      <c r="AB5" s="1093" t="s">
        <v>455</v>
      </c>
      <c r="AC5" s="1066" t="s">
        <v>476</v>
      </c>
    </row>
    <row r="6" spans="2:29" ht="14.4" thickBot="1" x14ac:dyDescent="0.3">
      <c r="C6" s="133" t="s">
        <v>222</v>
      </c>
      <c r="D6" s="134" t="s">
        <v>225</v>
      </c>
      <c r="E6" s="135" t="s">
        <v>226</v>
      </c>
      <c r="F6" s="136" t="s">
        <v>217</v>
      </c>
      <c r="G6" s="1111"/>
      <c r="H6" s="1104"/>
      <c r="I6" s="1104"/>
      <c r="J6" s="1104"/>
      <c r="K6" s="1104"/>
      <c r="L6" s="1104"/>
      <c r="M6" s="1104"/>
      <c r="N6" s="1104"/>
      <c r="O6" s="1108"/>
      <c r="P6" s="1108"/>
      <c r="Q6" s="1108"/>
      <c r="R6" s="1108"/>
      <c r="S6" s="1108"/>
      <c r="T6" s="1108"/>
      <c r="U6" s="1108"/>
      <c r="V6" s="1109"/>
      <c r="X6" s="1107"/>
      <c r="Y6" s="1105"/>
      <c r="Z6" s="1106"/>
      <c r="AA6" s="1092"/>
      <c r="AB6" s="1094"/>
      <c r="AC6" s="1067"/>
    </row>
    <row r="7" spans="2:29" ht="14.4" thickBot="1" x14ac:dyDescent="0.3">
      <c r="B7" s="120" t="str">
        <f>CONCATENATE(Forside!$B$5,".",C7,".",D7,".",E7)</f>
        <v>...</v>
      </c>
      <c r="C7" s="171"/>
      <c r="D7" s="183"/>
      <c r="E7" s="242" t="str">
        <f>IF(ISTEXT(D7),"STATUS","")</f>
        <v/>
      </c>
      <c r="F7" s="139"/>
      <c r="G7" s="81"/>
      <c r="H7" s="86"/>
      <c r="I7" s="86"/>
      <c r="J7" s="86"/>
      <c r="K7" s="86"/>
      <c r="L7" s="86"/>
      <c r="M7" s="86"/>
      <c r="N7" s="86"/>
      <c r="O7" s="126"/>
      <c r="P7" s="127"/>
      <c r="Q7" s="127"/>
      <c r="R7" s="127"/>
      <c r="S7" s="127"/>
      <c r="T7" s="348"/>
      <c r="U7" s="127"/>
      <c r="V7" s="128"/>
      <c r="X7" s="173"/>
      <c r="Y7" s="174"/>
      <c r="Z7" s="175"/>
      <c r="AA7" s="312"/>
      <c r="AB7" s="139"/>
      <c r="AC7" s="139" t="s">
        <v>479</v>
      </c>
    </row>
    <row r="8" spans="2:29" ht="14.4" thickBot="1" x14ac:dyDescent="0.3">
      <c r="C8" s="137"/>
      <c r="D8" s="183"/>
      <c r="E8" s="242" t="str">
        <f t="shared" ref="E8:E9" si="0">IF(ISTEXT(D8),"STATUS","")</f>
        <v/>
      </c>
      <c r="F8" s="184"/>
      <c r="G8" s="490"/>
      <c r="H8" s="918"/>
      <c r="I8" s="918"/>
      <c r="J8" s="918"/>
      <c r="K8" s="918"/>
      <c r="L8" s="918"/>
      <c r="M8" s="918"/>
      <c r="N8" s="918"/>
      <c r="O8" s="186"/>
      <c r="P8" s="187"/>
      <c r="Q8" s="187"/>
      <c r="R8" s="187"/>
      <c r="S8" s="187"/>
      <c r="T8" s="843"/>
      <c r="U8" s="187"/>
      <c r="V8" s="175"/>
      <c r="X8" s="173"/>
      <c r="Y8" s="174"/>
      <c r="Z8" s="175"/>
      <c r="AA8" s="844"/>
      <c r="AB8" s="840"/>
      <c r="AC8" s="840"/>
    </row>
    <row r="9" spans="2:29" x14ac:dyDescent="0.25">
      <c r="C9" s="137"/>
      <c r="D9" s="183"/>
      <c r="E9" s="242" t="str">
        <f t="shared" si="0"/>
        <v/>
      </c>
      <c r="F9" s="184"/>
      <c r="G9" s="490"/>
      <c r="H9" s="918"/>
      <c r="I9" s="918"/>
      <c r="J9" s="918"/>
      <c r="K9" s="918"/>
      <c r="L9" s="918"/>
      <c r="M9" s="918"/>
      <c r="N9" s="918"/>
      <c r="O9" s="186"/>
      <c r="P9" s="187"/>
      <c r="Q9" s="187"/>
      <c r="R9" s="187"/>
      <c r="S9" s="187"/>
      <c r="T9" s="843"/>
      <c r="U9" s="187"/>
      <c r="V9" s="175"/>
      <c r="X9" s="173"/>
      <c r="Y9" s="174"/>
      <c r="Z9" s="175"/>
      <c r="AA9" s="844"/>
      <c r="AB9" s="840"/>
      <c r="AC9" s="840"/>
    </row>
    <row r="10" spans="2:29" ht="14.4" thickBot="1" x14ac:dyDescent="0.3">
      <c r="B10" s="120" t="str">
        <f>CONCATENATE(Forside!$B$5,".",C10,".",D10,".",E10)</f>
        <v>...</v>
      </c>
      <c r="C10" s="137"/>
      <c r="D10" s="168"/>
      <c r="E10" s="577" t="str">
        <f t="shared" ref="E10:E17" si="1">IF(ISTEXT(D10),"STATUS","")</f>
        <v/>
      </c>
      <c r="F10" s="184"/>
      <c r="G10" s="490"/>
      <c r="H10" s="918"/>
      <c r="I10" s="918"/>
      <c r="J10" s="918"/>
      <c r="K10" s="918"/>
      <c r="L10" s="918"/>
      <c r="M10" s="918"/>
      <c r="N10" s="918"/>
      <c r="O10" s="186"/>
      <c r="P10" s="187"/>
      <c r="Q10" s="187"/>
      <c r="R10" s="187"/>
      <c r="S10" s="187"/>
      <c r="T10" s="349"/>
      <c r="U10" s="187"/>
      <c r="V10" s="175"/>
      <c r="X10" s="146"/>
      <c r="Y10" s="151"/>
      <c r="Z10" s="149"/>
      <c r="AA10" s="299"/>
      <c r="AB10" s="154"/>
      <c r="AC10" s="154" t="s">
        <v>480</v>
      </c>
    </row>
    <row r="11" spans="2:29" x14ac:dyDescent="0.25">
      <c r="B11" s="120" t="str">
        <f>CONCATENATE(Forside!$B$5,".",C11,".",D11,".",E11)</f>
        <v>...</v>
      </c>
      <c r="C11" s="171"/>
      <c r="D11" s="183"/>
      <c r="E11" s="242" t="str">
        <f>IF(ISTEXT(D11),"STATUS","")</f>
        <v/>
      </c>
      <c r="F11" s="139"/>
      <c r="G11" s="81"/>
      <c r="H11" s="86"/>
      <c r="I11" s="86"/>
      <c r="J11" s="86"/>
      <c r="K11" s="86"/>
      <c r="L11" s="86"/>
      <c r="M11" s="86"/>
      <c r="N11" s="86"/>
      <c r="O11" s="126"/>
      <c r="P11" s="127"/>
      <c r="Q11" s="127"/>
      <c r="R11" s="127"/>
      <c r="S11" s="127"/>
      <c r="T11" s="348"/>
      <c r="U11" s="127"/>
      <c r="V11" s="128"/>
      <c r="X11" s="173"/>
      <c r="Y11" s="174"/>
      <c r="Z11" s="175"/>
      <c r="AA11" s="297"/>
      <c r="AB11" s="145"/>
      <c r="AC11" s="145" t="s">
        <v>479</v>
      </c>
    </row>
    <row r="12" spans="2:29" ht="14.4" thickBot="1" x14ac:dyDescent="0.3">
      <c r="B12" s="120" t="str">
        <f>CONCATENATE(Forside!$B$5,".",C12,".",D12,".",E12)</f>
        <v>...</v>
      </c>
      <c r="C12" s="137"/>
      <c r="D12" s="168"/>
      <c r="E12" s="577" t="str">
        <f t="shared" ref="E12" si="2">IF(ISTEXT(D12),"STATUS","")</f>
        <v/>
      </c>
      <c r="F12" s="184"/>
      <c r="G12" s="490"/>
      <c r="H12" s="918"/>
      <c r="I12" s="918"/>
      <c r="J12" s="918"/>
      <c r="K12" s="918"/>
      <c r="L12" s="918"/>
      <c r="M12" s="918"/>
      <c r="N12" s="918"/>
      <c r="O12" s="186"/>
      <c r="P12" s="187"/>
      <c r="Q12" s="187"/>
      <c r="R12" s="187"/>
      <c r="S12" s="187"/>
      <c r="T12" s="349"/>
      <c r="U12" s="187"/>
      <c r="V12" s="175"/>
      <c r="X12" s="146"/>
      <c r="Y12" s="151"/>
      <c r="Z12" s="149"/>
      <c r="AA12" s="297"/>
      <c r="AB12" s="145"/>
      <c r="AC12" s="145" t="s">
        <v>480</v>
      </c>
    </row>
    <row r="13" spans="2:29" x14ac:dyDescent="0.25">
      <c r="B13" s="120" t="str">
        <f>CONCATENATE(Forside!$B$5,".",C13,".",D13,".",E13)</f>
        <v>...</v>
      </c>
      <c r="C13" s="171"/>
      <c r="D13" s="183"/>
      <c r="E13" s="242" t="str">
        <f>IF(ISTEXT(D13),"STATUS","")</f>
        <v/>
      </c>
      <c r="F13" s="139"/>
      <c r="G13" s="81"/>
      <c r="H13" s="86"/>
      <c r="I13" s="86"/>
      <c r="J13" s="86"/>
      <c r="K13" s="86"/>
      <c r="L13" s="86"/>
      <c r="M13" s="86"/>
      <c r="N13" s="86"/>
      <c r="O13" s="126"/>
      <c r="P13" s="127"/>
      <c r="Q13" s="127"/>
      <c r="R13" s="127"/>
      <c r="S13" s="127"/>
      <c r="T13" s="348"/>
      <c r="U13" s="127"/>
      <c r="V13" s="128"/>
      <c r="X13" s="173"/>
      <c r="Y13" s="174"/>
      <c r="Z13" s="175"/>
      <c r="AA13" s="345"/>
      <c r="AB13" s="184"/>
      <c r="AC13" s="184" t="s">
        <v>479</v>
      </c>
    </row>
    <row r="14" spans="2:29" x14ac:dyDescent="0.25">
      <c r="B14" s="120" t="str">
        <f>CONCATENATE(Forside!$B$5,".",C14,".",D14,".",E14)</f>
        <v>...</v>
      </c>
      <c r="C14" s="137"/>
      <c r="D14" s="168"/>
      <c r="E14" s="577" t="str">
        <f t="shared" ref="E14" si="3">IF(ISTEXT(D14),"STATUS","")</f>
        <v/>
      </c>
      <c r="F14" s="184"/>
      <c r="G14" s="490"/>
      <c r="H14" s="918"/>
      <c r="I14" s="918"/>
      <c r="J14" s="918"/>
      <c r="K14" s="918"/>
      <c r="L14" s="918"/>
      <c r="M14" s="918"/>
      <c r="N14" s="918"/>
      <c r="O14" s="186"/>
      <c r="P14" s="187"/>
      <c r="Q14" s="187"/>
      <c r="R14" s="187"/>
      <c r="S14" s="187"/>
      <c r="T14" s="349"/>
      <c r="U14" s="187"/>
      <c r="V14" s="175"/>
      <c r="X14" s="146"/>
      <c r="Y14" s="151"/>
      <c r="Z14" s="149"/>
      <c r="AA14" s="297"/>
      <c r="AB14" s="145"/>
      <c r="AC14" s="145" t="s">
        <v>480</v>
      </c>
    </row>
    <row r="15" spans="2:29" x14ac:dyDescent="0.25">
      <c r="C15" s="177"/>
      <c r="D15" s="170"/>
      <c r="E15" s="579" t="str">
        <f t="shared" ref="E15:E16" si="4">IF(ISTEXT(D15),"STATUS","")</f>
        <v/>
      </c>
      <c r="F15" s="154"/>
      <c r="G15" s="77"/>
      <c r="H15" s="80"/>
      <c r="I15" s="80"/>
      <c r="J15" s="80"/>
      <c r="K15" s="80"/>
      <c r="L15" s="80"/>
      <c r="M15" s="80"/>
      <c r="N15" s="80"/>
      <c r="O15" s="179"/>
      <c r="P15" s="180"/>
      <c r="Q15" s="180"/>
      <c r="R15" s="180"/>
      <c r="S15" s="180"/>
      <c r="T15" s="180"/>
      <c r="U15" s="180"/>
      <c r="V15" s="181"/>
      <c r="X15" s="178"/>
      <c r="Y15" s="182"/>
      <c r="Z15" s="181"/>
      <c r="AA15" s="297"/>
      <c r="AB15" s="145"/>
      <c r="AC15" s="145" t="s">
        <v>480</v>
      </c>
    </row>
    <row r="16" spans="2:29" x14ac:dyDescent="0.25">
      <c r="C16" s="142"/>
      <c r="D16" s="144"/>
      <c r="E16" s="298" t="str">
        <f t="shared" si="4"/>
        <v/>
      </c>
      <c r="F16" s="145"/>
      <c r="G16" s="74"/>
      <c r="H16" s="75"/>
      <c r="I16" s="75"/>
      <c r="J16" s="75"/>
      <c r="K16" s="75"/>
      <c r="L16" s="75"/>
      <c r="M16" s="75"/>
      <c r="N16" s="75"/>
      <c r="O16" s="147"/>
      <c r="P16" s="148"/>
      <c r="Q16" s="148"/>
      <c r="R16" s="148"/>
      <c r="S16" s="148"/>
      <c r="T16" s="148"/>
      <c r="U16" s="148"/>
      <c r="V16" s="149"/>
      <c r="X16" s="146"/>
      <c r="Y16" s="151"/>
      <c r="Z16" s="149"/>
      <c r="AA16" s="297"/>
      <c r="AB16" s="145"/>
      <c r="AC16" s="145" t="s">
        <v>480</v>
      </c>
    </row>
    <row r="17" spans="3:29" ht="14.4" thickBot="1" x14ac:dyDescent="0.3">
      <c r="C17" s="839"/>
      <c r="D17" s="841"/>
      <c r="E17" s="842" t="str">
        <f t="shared" si="1"/>
        <v/>
      </c>
      <c r="F17" s="840"/>
      <c r="G17" s="927"/>
      <c r="H17" s="928"/>
      <c r="I17" s="928"/>
      <c r="J17" s="928"/>
      <c r="K17" s="928"/>
      <c r="L17" s="928"/>
      <c r="M17" s="928"/>
      <c r="N17" s="928"/>
      <c r="O17" s="160"/>
      <c r="P17" s="160"/>
      <c r="Q17" s="160"/>
      <c r="R17" s="160"/>
      <c r="S17" s="160"/>
      <c r="T17" s="160"/>
      <c r="U17" s="160"/>
      <c r="V17" s="161"/>
      <c r="X17" s="158"/>
      <c r="Y17" s="163"/>
      <c r="Z17" s="161"/>
      <c r="AA17" s="300"/>
      <c r="AB17" s="157"/>
      <c r="AC17" s="157" t="s">
        <v>480</v>
      </c>
    </row>
    <row r="18" spans="3:29" x14ac:dyDescent="0.25">
      <c r="C18" s="1103" t="s">
        <v>278</v>
      </c>
      <c r="D18" s="1103"/>
      <c r="E18" s="1103"/>
      <c r="F18" s="1103"/>
      <c r="G18" s="1103"/>
      <c r="H18" s="1103"/>
      <c r="I18" s="1103"/>
      <c r="J18" s="1103"/>
      <c r="K18" s="1103"/>
      <c r="L18" s="1103"/>
      <c r="M18" s="1103"/>
      <c r="N18" s="1103"/>
      <c r="AC18" s="700"/>
    </row>
    <row r="19" spans="3:29" x14ac:dyDescent="0.25">
      <c r="AC19" s="700"/>
    </row>
    <row r="20" spans="3:29" x14ac:dyDescent="0.25">
      <c r="AC20" s="700"/>
    </row>
    <row r="21" spans="3:29" x14ac:dyDescent="0.25">
      <c r="AC21" s="700"/>
    </row>
    <row r="22" spans="3:29" x14ac:dyDescent="0.25">
      <c r="AC22" s="700"/>
    </row>
    <row r="23" spans="3:29" x14ac:dyDescent="0.25">
      <c r="AC23" s="700"/>
    </row>
    <row r="24" spans="3:29" x14ac:dyDescent="0.25">
      <c r="AC24" s="700"/>
    </row>
    <row r="25" spans="3:29" x14ac:dyDescent="0.25">
      <c r="AC25" s="700"/>
    </row>
    <row r="26" spans="3:29" x14ac:dyDescent="0.25">
      <c r="AC26" s="700"/>
    </row>
    <row r="27" spans="3:29" x14ac:dyDescent="0.25">
      <c r="AC27" s="700"/>
    </row>
    <row r="28" spans="3:29" x14ac:dyDescent="0.25">
      <c r="AC28" s="700"/>
    </row>
    <row r="29" spans="3:29" x14ac:dyDescent="0.25">
      <c r="AC29" s="700"/>
    </row>
    <row r="30" spans="3:29" x14ac:dyDescent="0.25">
      <c r="AC30" s="700"/>
    </row>
    <row r="31" spans="3:29" x14ac:dyDescent="0.25">
      <c r="AC31" s="700"/>
    </row>
    <row r="32" spans="3: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row r="40" spans="29:29" x14ac:dyDescent="0.25">
      <c r="AC40" s="700"/>
    </row>
    <row r="41" spans="29:29" x14ac:dyDescent="0.25">
      <c r="AC41" s="700"/>
    </row>
    <row r="42" spans="29:29" x14ac:dyDescent="0.25">
      <c r="AC42" s="700"/>
    </row>
    <row r="43" spans="29:29" x14ac:dyDescent="0.25">
      <c r="AC43" s="700"/>
    </row>
    <row r="44" spans="29:29" x14ac:dyDescent="0.25">
      <c r="AC44" s="700"/>
    </row>
    <row r="45" spans="29:29" x14ac:dyDescent="0.25">
      <c r="AC45" s="700"/>
    </row>
    <row r="46" spans="29:29" x14ac:dyDescent="0.25">
      <c r="AC46" s="700"/>
    </row>
  </sheetData>
  <mergeCells count="28">
    <mergeCell ref="C18:N18"/>
    <mergeCell ref="C1:F1"/>
    <mergeCell ref="C3:F3"/>
    <mergeCell ref="G5:G6"/>
    <mergeCell ref="P5:P6"/>
    <mergeCell ref="H5:H6"/>
    <mergeCell ref="I5:I6"/>
    <mergeCell ref="O5:O6"/>
    <mergeCell ref="J5:J6"/>
    <mergeCell ref="K5:K6"/>
    <mergeCell ref="L5:L6"/>
    <mergeCell ref="M5:M6"/>
    <mergeCell ref="AC5:AC6"/>
    <mergeCell ref="N5:N6"/>
    <mergeCell ref="X3:Z3"/>
    <mergeCell ref="R5:R6"/>
    <mergeCell ref="S5:S6"/>
    <mergeCell ref="T5:T6"/>
    <mergeCell ref="U5:U6"/>
    <mergeCell ref="V5:V6"/>
    <mergeCell ref="X4:Z4"/>
    <mergeCell ref="X5:X6"/>
    <mergeCell ref="Y5:Y6"/>
    <mergeCell ref="Z5:Z6"/>
    <mergeCell ref="AA3:AB4"/>
    <mergeCell ref="AA5:AA6"/>
    <mergeCell ref="AB5:AB6"/>
    <mergeCell ref="Q5:Q6"/>
  </mergeCells>
  <pageMargins left="0.25" right="0.25" top="0.75" bottom="0.75" header="0.3" footer="0.3"/>
  <pageSetup paperSize="9" scale="88" orientation="landscape" verticalDpi="12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3"/>
  <dimension ref="A1:AH84"/>
  <sheetViews>
    <sheetView showGridLines="0" topLeftCell="A25" zoomScale="85" zoomScaleNormal="85" zoomScaleSheetLayoutView="55" workbookViewId="0">
      <selection activeCell="H22" sqref="C22:N24"/>
    </sheetView>
  </sheetViews>
  <sheetFormatPr baseColWidth="10" defaultColWidth="11.6328125" defaultRowHeight="13.8" x14ac:dyDescent="0.25"/>
  <cols>
    <col min="1" max="1" width="2.81640625" style="120" customWidth="1"/>
    <col min="2" max="2" width="40.90625" style="120" hidden="1" customWidth="1"/>
    <col min="3" max="3" width="8.90625" style="120" customWidth="1"/>
    <col min="4" max="4" width="24.08984375" style="120" customWidth="1"/>
    <col min="5" max="5" width="12.453125" style="120" customWidth="1"/>
    <col min="6" max="6" width="9.54296875" style="120" customWidth="1"/>
    <col min="7" max="22" width="3.36328125" style="120" customWidth="1"/>
    <col min="23" max="23" width="3.6328125" style="120" customWidth="1"/>
    <col min="24" max="26" width="6.6328125" style="120" customWidth="1"/>
    <col min="27" max="27" width="13.453125" style="120" customWidth="1"/>
    <col min="28" max="16384" width="11.6328125" style="120"/>
  </cols>
  <sheetData>
    <row r="1" spans="1:34" s="116" customFormat="1" ht="17.399999999999999" x14ac:dyDescent="0.3">
      <c r="C1" s="1087" t="s">
        <v>91</v>
      </c>
      <c r="D1" s="1087"/>
      <c r="E1" s="1087"/>
      <c r="F1" s="1087"/>
    </row>
    <row r="2" spans="1:34" s="118" customFormat="1" ht="14.4" thickBot="1" x14ac:dyDescent="0.3"/>
    <row r="3" spans="1:34" ht="18" thickBot="1" x14ac:dyDescent="0.35">
      <c r="C3" s="1087" t="s">
        <v>95</v>
      </c>
      <c r="D3" s="1087"/>
      <c r="E3" s="1087"/>
      <c r="F3" s="1087"/>
      <c r="X3" s="1074" t="s">
        <v>272</v>
      </c>
      <c r="Y3" s="1075"/>
      <c r="Z3" s="1076"/>
      <c r="AA3" s="1088" t="s">
        <v>453</v>
      </c>
      <c r="AB3" s="1089"/>
      <c r="AC3" s="713"/>
    </row>
    <row r="4" spans="1:34"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1:34" ht="120" customHeight="1" thickBot="1" x14ac:dyDescent="0.3">
      <c r="C5" s="129"/>
      <c r="D5" s="130"/>
      <c r="E5" s="131"/>
      <c r="F5" s="132" t="s">
        <v>218</v>
      </c>
      <c r="G5" s="1110"/>
      <c r="H5" s="1101"/>
      <c r="I5" s="1101"/>
      <c r="J5" s="1101"/>
      <c r="K5" s="1101"/>
      <c r="L5" s="1101"/>
      <c r="M5" s="1101"/>
      <c r="N5" s="1101"/>
      <c r="O5" s="1102"/>
      <c r="P5" s="1102"/>
      <c r="Q5" s="1102"/>
      <c r="R5" s="1102"/>
      <c r="S5" s="1102"/>
      <c r="T5" s="1102"/>
      <c r="U5" s="1071" t="s">
        <v>72</v>
      </c>
      <c r="V5" s="1095" t="s">
        <v>102</v>
      </c>
      <c r="X5" s="1245" t="s">
        <v>210</v>
      </c>
      <c r="Y5" s="1247" t="s">
        <v>211</v>
      </c>
      <c r="Z5" s="1099" t="s">
        <v>212</v>
      </c>
      <c r="AA5" s="1093" t="s">
        <v>454</v>
      </c>
      <c r="AB5" s="1093" t="s">
        <v>455</v>
      </c>
      <c r="AC5" s="1066" t="s">
        <v>476</v>
      </c>
    </row>
    <row r="6" spans="1:34" ht="14.25" customHeight="1" thickBot="1" x14ac:dyDescent="0.3">
      <c r="C6" s="133" t="s">
        <v>222</v>
      </c>
      <c r="D6" s="134" t="s">
        <v>225</v>
      </c>
      <c r="E6" s="135" t="s">
        <v>226</v>
      </c>
      <c r="F6" s="136" t="s">
        <v>217</v>
      </c>
      <c r="G6" s="1111"/>
      <c r="H6" s="1104"/>
      <c r="I6" s="1104"/>
      <c r="J6" s="1104"/>
      <c r="K6" s="1104"/>
      <c r="L6" s="1104"/>
      <c r="M6" s="1104"/>
      <c r="N6" s="1104"/>
      <c r="O6" s="1108"/>
      <c r="P6" s="1108"/>
      <c r="Q6" s="1108"/>
      <c r="R6" s="1108"/>
      <c r="S6" s="1108"/>
      <c r="T6" s="1108"/>
      <c r="U6" s="1108"/>
      <c r="V6" s="1109"/>
      <c r="X6" s="1246"/>
      <c r="Y6" s="1248"/>
      <c r="Z6" s="1106"/>
      <c r="AA6" s="1254"/>
      <c r="AB6" s="1254"/>
      <c r="AC6" s="1067"/>
    </row>
    <row r="7" spans="1:34" s="213" customFormat="1" ht="14.25" customHeight="1" x14ac:dyDescent="0.25">
      <c r="A7" s="351"/>
      <c r="B7" s="213" t="str">
        <f>IF(ISTEXT(D7),(CONCATENATE(Forside!$B$5,".",C7,".",D7,".",E7)),(""))</f>
        <v/>
      </c>
      <c r="C7" s="352"/>
      <c r="D7" s="362"/>
      <c r="E7" s="354" t="str">
        <f t="shared" ref="E7:E42" si="0">IF(ISTEXT($D7),"STATUS","")</f>
        <v/>
      </c>
      <c r="F7" s="355"/>
      <c r="G7" s="81"/>
      <c r="H7" s="63"/>
      <c r="I7" s="63"/>
      <c r="J7" s="63"/>
      <c r="K7" s="63"/>
      <c r="L7" s="63"/>
      <c r="M7" s="63"/>
      <c r="N7" s="63"/>
      <c r="O7" s="356"/>
      <c r="P7" s="357"/>
      <c r="Q7" s="357"/>
      <c r="R7" s="357"/>
      <c r="S7" s="357"/>
      <c r="T7" s="357"/>
      <c r="U7" s="358" t="str">
        <f t="shared" ref="U7:V15" si="1">IF(ISTEXT($D7),1,"")</f>
        <v/>
      </c>
      <c r="V7" s="358" t="str">
        <f t="shared" si="1"/>
        <v/>
      </c>
      <c r="W7" s="351"/>
      <c r="X7" s="733"/>
      <c r="Y7" s="732"/>
      <c r="Z7" s="731"/>
      <c r="AA7" s="345"/>
      <c r="AB7" s="184"/>
      <c r="AC7" s="145" t="s">
        <v>479</v>
      </c>
      <c r="AD7" s="834" t="s">
        <v>665</v>
      </c>
      <c r="AE7" s="834"/>
      <c r="AF7" s="834"/>
      <c r="AG7" s="834"/>
      <c r="AH7" s="834"/>
    </row>
    <row r="8" spans="1:34" s="213" customFormat="1" ht="14.25" customHeight="1" x14ac:dyDescent="0.25">
      <c r="A8" s="351"/>
      <c r="B8" s="213" t="str">
        <f>IF(ISTEXT(D8),(CONCATENATE(Forside!$B$5,".",C8,".",D8,".",E8)),(""))</f>
        <v/>
      </c>
      <c r="C8" s="352"/>
      <c r="D8" s="353"/>
      <c r="E8" s="354" t="str">
        <f t="shared" si="0"/>
        <v/>
      </c>
      <c r="F8" s="355"/>
      <c r="G8" s="74"/>
      <c r="H8" s="67"/>
      <c r="I8" s="67"/>
      <c r="J8" s="67"/>
      <c r="K8" s="67"/>
      <c r="L8" s="67"/>
      <c r="M8" s="67"/>
      <c r="N8" s="67"/>
      <c r="O8" s="356"/>
      <c r="P8" s="357"/>
      <c r="Q8" s="357"/>
      <c r="R8" s="357"/>
      <c r="S8" s="357"/>
      <c r="T8" s="357"/>
      <c r="U8" s="358" t="str">
        <f t="shared" si="1"/>
        <v/>
      </c>
      <c r="V8" s="358" t="str">
        <f t="shared" si="1"/>
        <v/>
      </c>
      <c r="W8" s="351"/>
      <c r="X8" s="360"/>
      <c r="Y8" s="361"/>
      <c r="Z8" s="679"/>
      <c r="AA8" s="297"/>
      <c r="AB8" s="145"/>
      <c r="AC8" s="145" t="s">
        <v>480</v>
      </c>
    </row>
    <row r="9" spans="1:34" s="213" customFormat="1" ht="14.25" customHeight="1" x14ac:dyDescent="0.25">
      <c r="A9" s="351"/>
      <c r="B9" s="213" t="str">
        <f>IF(ISTEXT(D9),(CONCATENATE(Forside!$B$5,".",C9,".",D9,".",E9)),(""))</f>
        <v/>
      </c>
      <c r="C9" s="352"/>
      <c r="D9" s="353"/>
      <c r="E9" s="354" t="str">
        <f t="shared" si="0"/>
        <v/>
      </c>
      <c r="F9" s="355"/>
      <c r="G9" s="74"/>
      <c r="H9" s="67"/>
      <c r="I9" s="67"/>
      <c r="J9" s="67"/>
      <c r="K9" s="67"/>
      <c r="L9" s="67"/>
      <c r="M9" s="67"/>
      <c r="N9" s="67"/>
      <c r="O9" s="356"/>
      <c r="P9" s="357"/>
      <c r="Q9" s="357"/>
      <c r="R9" s="357"/>
      <c r="S9" s="357"/>
      <c r="T9" s="357"/>
      <c r="U9" s="358" t="str">
        <f t="shared" si="1"/>
        <v/>
      </c>
      <c r="V9" s="358" t="str">
        <f t="shared" si="1"/>
        <v/>
      </c>
      <c r="W9" s="351"/>
      <c r="X9" s="360"/>
      <c r="Y9" s="361"/>
      <c r="Z9" s="679"/>
      <c r="AA9" s="297"/>
      <c r="AB9" s="145"/>
      <c r="AC9" s="145" t="s">
        <v>480</v>
      </c>
    </row>
    <row r="10" spans="1:34" s="213" customFormat="1" ht="14.25" customHeight="1" x14ac:dyDescent="0.25">
      <c r="A10" s="351"/>
      <c r="B10" s="213" t="str">
        <f>IF(ISTEXT(D10),(CONCATENATE(Forside!$B$5,".",C10,".",D10,".",E10)),(""))</f>
        <v/>
      </c>
      <c r="C10" s="352"/>
      <c r="D10" s="353"/>
      <c r="E10" s="354" t="str">
        <f t="shared" si="0"/>
        <v/>
      </c>
      <c r="F10" s="355"/>
      <c r="G10" s="74"/>
      <c r="H10" s="67"/>
      <c r="I10" s="67"/>
      <c r="J10" s="67"/>
      <c r="K10" s="67"/>
      <c r="L10" s="67"/>
      <c r="M10" s="67"/>
      <c r="N10" s="67"/>
      <c r="O10" s="356"/>
      <c r="P10" s="357"/>
      <c r="Q10" s="357"/>
      <c r="R10" s="357"/>
      <c r="S10" s="357"/>
      <c r="T10" s="357"/>
      <c r="U10" s="358" t="str">
        <f t="shared" si="1"/>
        <v/>
      </c>
      <c r="V10" s="358" t="str">
        <f t="shared" si="1"/>
        <v/>
      </c>
      <c r="W10" s="351"/>
      <c r="X10" s="360"/>
      <c r="Y10" s="361"/>
      <c r="Z10" s="679"/>
      <c r="AA10" s="297"/>
      <c r="AB10" s="145"/>
      <c r="AC10" s="145" t="s">
        <v>480</v>
      </c>
    </row>
    <row r="11" spans="1:34" s="213" customFormat="1" ht="14.25" customHeight="1" x14ac:dyDescent="0.25">
      <c r="A11" s="351"/>
      <c r="B11" s="213" t="str">
        <f>IF(ISTEXT(D11),(CONCATENATE(Forside!$B$5,".",C11,".",D11,".",E11)),(""))</f>
        <v/>
      </c>
      <c r="C11" s="352"/>
      <c r="D11" s="353"/>
      <c r="E11" s="354" t="str">
        <f t="shared" si="0"/>
        <v/>
      </c>
      <c r="F11" s="355"/>
      <c r="G11" s="74"/>
      <c r="H11" s="67"/>
      <c r="I11" s="67"/>
      <c r="J11" s="67"/>
      <c r="K11" s="67"/>
      <c r="L11" s="67"/>
      <c r="M11" s="67"/>
      <c r="N11" s="67"/>
      <c r="O11" s="356"/>
      <c r="P11" s="357"/>
      <c r="Q11" s="357"/>
      <c r="R11" s="357"/>
      <c r="S11" s="357"/>
      <c r="T11" s="357"/>
      <c r="U11" s="358" t="str">
        <f t="shared" si="1"/>
        <v/>
      </c>
      <c r="V11" s="358" t="str">
        <f t="shared" si="1"/>
        <v/>
      </c>
      <c r="W11" s="351"/>
      <c r="X11" s="360"/>
      <c r="Y11" s="361"/>
      <c r="Z11" s="679"/>
      <c r="AA11" s="723"/>
      <c r="AB11" s="224"/>
      <c r="AC11" s="145"/>
    </row>
    <row r="12" spans="1:34" s="213" customFormat="1" ht="14.25" customHeight="1" x14ac:dyDescent="0.25">
      <c r="A12" s="351"/>
      <c r="B12" s="213" t="str">
        <f>IF(ISTEXT(D12),(CONCATENATE(Forside!$B$5,".",C12,".",D12,".",E12)),(""))</f>
        <v/>
      </c>
      <c r="C12" s="352"/>
      <c r="D12" s="353"/>
      <c r="E12" s="354" t="str">
        <f t="shared" si="0"/>
        <v/>
      </c>
      <c r="F12" s="355"/>
      <c r="G12" s="74"/>
      <c r="H12" s="67"/>
      <c r="I12" s="67"/>
      <c r="J12" s="67"/>
      <c r="K12" s="67"/>
      <c r="L12" s="67"/>
      <c r="M12" s="67"/>
      <c r="N12" s="67"/>
      <c r="O12" s="356"/>
      <c r="P12" s="357"/>
      <c r="Q12" s="357"/>
      <c r="R12" s="357"/>
      <c r="S12" s="357"/>
      <c r="T12" s="357"/>
      <c r="U12" s="358" t="str">
        <f t="shared" si="1"/>
        <v/>
      </c>
      <c r="V12" s="358" t="str">
        <f t="shared" si="1"/>
        <v/>
      </c>
      <c r="W12" s="351"/>
      <c r="X12" s="360"/>
      <c r="Y12" s="361"/>
      <c r="Z12" s="679"/>
      <c r="AA12" s="723"/>
      <c r="AB12" s="224"/>
      <c r="AC12" s="145"/>
    </row>
    <row r="13" spans="1:34" s="213" customFormat="1" ht="14.25" customHeight="1" x14ac:dyDescent="0.25">
      <c r="A13" s="351"/>
      <c r="B13" s="213" t="str">
        <f>IF(ISTEXT(D13),(CONCATENATE(Forside!$B$5,".",C13,".",D13,".",E13)),(""))</f>
        <v/>
      </c>
      <c r="C13" s="66"/>
      <c r="D13" s="353"/>
      <c r="E13" s="354" t="str">
        <f t="shared" si="0"/>
        <v/>
      </c>
      <c r="F13" s="355"/>
      <c r="G13" s="74"/>
      <c r="H13" s="67"/>
      <c r="I13" s="67"/>
      <c r="J13" s="67"/>
      <c r="K13" s="67"/>
      <c r="L13" s="67"/>
      <c r="M13" s="67"/>
      <c r="N13" s="67"/>
      <c r="O13" s="356"/>
      <c r="P13" s="357"/>
      <c r="Q13" s="357"/>
      <c r="R13" s="357"/>
      <c r="S13" s="357"/>
      <c r="T13" s="357"/>
      <c r="U13" s="358" t="str">
        <f t="shared" si="1"/>
        <v/>
      </c>
      <c r="V13" s="358" t="str">
        <f t="shared" si="1"/>
        <v/>
      </c>
      <c r="W13" s="351"/>
      <c r="X13" s="360"/>
      <c r="Y13" s="361"/>
      <c r="Z13" s="679"/>
      <c r="AA13" s="723"/>
      <c r="AB13" s="224"/>
      <c r="AC13" s="145"/>
    </row>
    <row r="14" spans="1:34" s="213" customFormat="1" ht="14.25" customHeight="1" x14ac:dyDescent="0.25">
      <c r="A14" s="351"/>
      <c r="B14" s="213" t="str">
        <f>IF(ISTEXT(D14),(CONCATENATE(Forside!$B$5,".",C14,".",D14,".",E14)),(""))</f>
        <v/>
      </c>
      <c r="C14" s="352"/>
      <c r="D14" s="353"/>
      <c r="E14" s="354" t="str">
        <f t="shared" si="0"/>
        <v/>
      </c>
      <c r="F14" s="355"/>
      <c r="G14" s="74"/>
      <c r="H14" s="67"/>
      <c r="I14" s="67"/>
      <c r="J14" s="67"/>
      <c r="K14" s="67"/>
      <c r="L14" s="67"/>
      <c r="M14" s="67"/>
      <c r="N14" s="67"/>
      <c r="O14" s="356"/>
      <c r="P14" s="357"/>
      <c r="Q14" s="357"/>
      <c r="R14" s="357"/>
      <c r="S14" s="357"/>
      <c r="T14" s="357"/>
      <c r="U14" s="358" t="str">
        <f t="shared" si="1"/>
        <v/>
      </c>
      <c r="V14" s="358" t="str">
        <f t="shared" si="1"/>
        <v/>
      </c>
      <c r="W14" s="351"/>
      <c r="X14" s="360"/>
      <c r="Y14" s="361"/>
      <c r="Z14" s="679"/>
      <c r="AA14" s="723"/>
      <c r="AB14" s="224"/>
      <c r="AC14" s="145"/>
    </row>
    <row r="15" spans="1:34" s="213" customFormat="1" ht="14.25" customHeight="1" x14ac:dyDescent="0.25">
      <c r="A15" s="351"/>
      <c r="B15" s="213" t="str">
        <f>IF(ISTEXT(D15),(CONCATENATE(Forside!$B$5,".",C15,".",D15,".",E15)),(""))</f>
        <v/>
      </c>
      <c r="C15" s="352"/>
      <c r="D15" s="353"/>
      <c r="E15" s="354" t="str">
        <f t="shared" si="0"/>
        <v/>
      </c>
      <c r="F15" s="355"/>
      <c r="G15" s="74"/>
      <c r="H15" s="67"/>
      <c r="I15" s="67"/>
      <c r="J15" s="67"/>
      <c r="K15" s="67"/>
      <c r="L15" s="67"/>
      <c r="M15" s="67"/>
      <c r="N15" s="67"/>
      <c r="O15" s="356"/>
      <c r="P15" s="357"/>
      <c r="Q15" s="357"/>
      <c r="R15" s="357"/>
      <c r="S15" s="357"/>
      <c r="T15" s="357"/>
      <c r="U15" s="358" t="str">
        <f t="shared" si="1"/>
        <v/>
      </c>
      <c r="V15" s="358" t="str">
        <f t="shared" si="1"/>
        <v/>
      </c>
      <c r="W15" s="351"/>
      <c r="X15" s="363"/>
      <c r="Y15" s="364"/>
      <c r="Z15" s="680"/>
      <c r="AA15" s="724"/>
      <c r="AB15" s="224"/>
      <c r="AC15" s="145"/>
    </row>
    <row r="16" spans="1:34" s="213" customFormat="1" ht="14.25" customHeight="1" x14ac:dyDescent="0.25">
      <c r="A16" s="351"/>
      <c r="B16" s="213" t="str">
        <f>IF(ISTEXT(D16),(CONCATENATE(Forside!$B$5,".",C16,".",D16,".",E16)),(""))</f>
        <v/>
      </c>
      <c r="C16" s="352"/>
      <c r="D16" s="373"/>
      <c r="E16" s="354" t="str">
        <f t="shared" si="0"/>
        <v/>
      </c>
      <c r="F16" s="355"/>
      <c r="G16" s="74"/>
      <c r="H16" s="67"/>
      <c r="I16" s="67"/>
      <c r="J16" s="67"/>
      <c r="K16" s="67"/>
      <c r="L16" s="67"/>
      <c r="M16" s="67"/>
      <c r="N16" s="67"/>
      <c r="O16" s="356"/>
      <c r="P16" s="357"/>
      <c r="Q16" s="357"/>
      <c r="R16" s="357"/>
      <c r="S16" s="357"/>
      <c r="T16" s="357"/>
      <c r="U16" s="358" t="str">
        <f t="shared" ref="U16:V42" si="2">IF(ISTEXT($D16),1,"")</f>
        <v/>
      </c>
      <c r="V16" s="358" t="str">
        <f t="shared" si="2"/>
        <v/>
      </c>
      <c r="W16" s="351"/>
      <c r="X16" s="363"/>
      <c r="Y16" s="364"/>
      <c r="Z16" s="680"/>
      <c r="AA16" s="724"/>
      <c r="AB16" s="224"/>
      <c r="AC16" s="145"/>
    </row>
    <row r="17" spans="1:29" s="213" customFormat="1" ht="14.25" customHeight="1" x14ac:dyDescent="0.25">
      <c r="A17" s="351"/>
      <c r="B17" s="213" t="str">
        <f>IF(ISTEXT(D17),(CONCATENATE(Forside!$B$5,".",C17,".",D17,".",E17)),(""))</f>
        <v/>
      </c>
      <c r="C17" s="352"/>
      <c r="D17" s="353"/>
      <c r="E17" s="354" t="str">
        <f t="shared" si="0"/>
        <v/>
      </c>
      <c r="F17" s="355"/>
      <c r="G17" s="74"/>
      <c r="H17" s="67"/>
      <c r="I17" s="67"/>
      <c r="J17" s="67"/>
      <c r="K17" s="67"/>
      <c r="L17" s="67"/>
      <c r="M17" s="67"/>
      <c r="N17" s="67"/>
      <c r="O17" s="356"/>
      <c r="P17" s="357"/>
      <c r="Q17" s="357"/>
      <c r="R17" s="357"/>
      <c r="S17" s="357"/>
      <c r="T17" s="357"/>
      <c r="U17" s="358" t="str">
        <f t="shared" si="2"/>
        <v/>
      </c>
      <c r="V17" s="358" t="str">
        <f t="shared" si="2"/>
        <v/>
      </c>
      <c r="W17" s="351"/>
      <c r="X17" s="363"/>
      <c r="Y17" s="364"/>
      <c r="Z17" s="680"/>
      <c r="AA17" s="724"/>
      <c r="AB17" s="224"/>
      <c r="AC17" s="145"/>
    </row>
    <row r="18" spans="1:29" s="213" customFormat="1" ht="14.25" customHeight="1" x14ac:dyDescent="0.25">
      <c r="A18" s="351"/>
      <c r="B18" s="213" t="str">
        <f>IF(ISTEXT(D18),(CONCATENATE(Forside!$B$5,".",C18,".",D18,".",E18)),(""))</f>
        <v/>
      </c>
      <c r="C18" s="352"/>
      <c r="D18" s="353"/>
      <c r="E18" s="354" t="str">
        <f t="shared" si="0"/>
        <v/>
      </c>
      <c r="F18" s="355"/>
      <c r="G18" s="913"/>
      <c r="H18" s="929"/>
      <c r="I18" s="929"/>
      <c r="J18" s="929"/>
      <c r="K18" s="929"/>
      <c r="L18" s="929"/>
      <c r="M18" s="929"/>
      <c r="N18" s="929"/>
      <c r="O18" s="356"/>
      <c r="P18" s="357"/>
      <c r="Q18" s="357"/>
      <c r="R18" s="357"/>
      <c r="S18" s="357"/>
      <c r="T18" s="357"/>
      <c r="U18" s="358" t="str">
        <f t="shared" si="2"/>
        <v/>
      </c>
      <c r="V18" s="358" t="str">
        <f t="shared" si="2"/>
        <v/>
      </c>
      <c r="W18" s="351"/>
      <c r="X18" s="363"/>
      <c r="Y18" s="364"/>
      <c r="Z18" s="680"/>
      <c r="AA18" s="724"/>
      <c r="AB18" s="224"/>
      <c r="AC18" s="145"/>
    </row>
    <row r="19" spans="1:29" s="213" customFormat="1" ht="14.25" customHeight="1" x14ac:dyDescent="0.25">
      <c r="A19" s="351"/>
      <c r="B19" s="213" t="str">
        <f>IF(ISTEXT(D19),(CONCATENATE(Forside!$B$5,".",C19,".",D19,".",E19)),(""))</f>
        <v/>
      </c>
      <c r="C19" s="352"/>
      <c r="D19" s="353"/>
      <c r="E19" s="354" t="str">
        <f t="shared" si="0"/>
        <v/>
      </c>
      <c r="F19" s="355"/>
      <c r="G19" s="142"/>
      <c r="H19" s="194"/>
      <c r="I19" s="194"/>
      <c r="J19" s="194"/>
      <c r="K19" s="194"/>
      <c r="L19" s="194"/>
      <c r="M19" s="194"/>
      <c r="N19" s="194"/>
      <c r="O19" s="356"/>
      <c r="P19" s="357"/>
      <c r="Q19" s="357"/>
      <c r="R19" s="357"/>
      <c r="S19" s="357"/>
      <c r="T19" s="357"/>
      <c r="U19" s="358" t="str">
        <f t="shared" si="2"/>
        <v/>
      </c>
      <c r="V19" s="358" t="str">
        <f t="shared" si="2"/>
        <v/>
      </c>
      <c r="W19" s="351"/>
      <c r="X19" s="363"/>
      <c r="Y19" s="364"/>
      <c r="Z19" s="680"/>
      <c r="AA19" s="724"/>
      <c r="AB19" s="224"/>
      <c r="AC19" s="145"/>
    </row>
    <row r="20" spans="1:29" ht="14.25" customHeight="1" x14ac:dyDescent="0.25">
      <c r="A20" s="71"/>
      <c r="B20" s="213" t="str">
        <f>IF(ISTEXT(D20),(CONCATENATE(Forside!$B$5,".",C20,".",D20,".",E20)),(""))</f>
        <v/>
      </c>
      <c r="C20" s="352"/>
      <c r="D20" s="373"/>
      <c r="E20" s="354" t="str">
        <f t="shared" si="0"/>
        <v/>
      </c>
      <c r="F20" s="355"/>
      <c r="G20" s="142"/>
      <c r="H20" s="194"/>
      <c r="I20" s="194"/>
      <c r="J20" s="194"/>
      <c r="K20" s="194"/>
      <c r="L20" s="194"/>
      <c r="M20" s="194"/>
      <c r="N20" s="194"/>
      <c r="O20" s="356"/>
      <c r="P20" s="357"/>
      <c r="Q20" s="357"/>
      <c r="R20" s="357"/>
      <c r="S20" s="357"/>
      <c r="T20" s="357"/>
      <c r="U20" s="358" t="str">
        <f t="shared" si="2"/>
        <v/>
      </c>
      <c r="V20" s="358" t="str">
        <f t="shared" si="2"/>
        <v/>
      </c>
      <c r="W20" s="351"/>
      <c r="X20" s="363"/>
      <c r="Y20" s="364"/>
      <c r="Z20" s="680"/>
      <c r="AA20" s="92"/>
      <c r="AB20" s="145"/>
      <c r="AC20" s="145"/>
    </row>
    <row r="21" spans="1:29" ht="14.25" customHeight="1" x14ac:dyDescent="0.25">
      <c r="A21" s="71"/>
      <c r="B21" s="213" t="str">
        <f>IF(ISTEXT(D21),(CONCATENATE(Forside!$B$5,".",C21,".",D21,".",E21)),(""))</f>
        <v/>
      </c>
      <c r="C21" s="352"/>
      <c r="D21" s="353"/>
      <c r="E21" s="354" t="str">
        <f t="shared" si="0"/>
        <v/>
      </c>
      <c r="F21" s="355"/>
      <c r="G21" s="142"/>
      <c r="H21" s="194"/>
      <c r="I21" s="194"/>
      <c r="J21" s="194"/>
      <c r="K21" s="194"/>
      <c r="L21" s="194"/>
      <c r="M21" s="194"/>
      <c r="N21" s="194"/>
      <c r="O21" s="356"/>
      <c r="P21" s="357"/>
      <c r="Q21" s="357"/>
      <c r="R21" s="357"/>
      <c r="S21" s="357"/>
      <c r="T21" s="357"/>
      <c r="U21" s="358" t="str">
        <f t="shared" si="2"/>
        <v/>
      </c>
      <c r="V21" s="358" t="str">
        <f t="shared" si="2"/>
        <v/>
      </c>
      <c r="W21" s="351"/>
      <c r="X21" s="363"/>
      <c r="Y21" s="364"/>
      <c r="Z21" s="680"/>
      <c r="AA21" s="92"/>
      <c r="AB21" s="145"/>
      <c r="AC21" s="145"/>
    </row>
    <row r="22" spans="1:29" ht="14.25" customHeight="1" x14ac:dyDescent="0.25">
      <c r="A22" s="71"/>
      <c r="B22" s="213" t="str">
        <f>IF(ISTEXT(D22),(CONCATENATE(Forside!$B$5,".",C22,".",D22,".",E22)),(""))</f>
        <v/>
      </c>
      <c r="C22" s="352"/>
      <c r="D22" s="353"/>
      <c r="E22" s="354" t="str">
        <f t="shared" si="0"/>
        <v/>
      </c>
      <c r="F22" s="355"/>
      <c r="G22" s="142"/>
      <c r="H22" s="194"/>
      <c r="I22" s="194"/>
      <c r="J22" s="194"/>
      <c r="K22" s="194"/>
      <c r="L22" s="194"/>
      <c r="M22" s="194"/>
      <c r="N22" s="194"/>
      <c r="O22" s="356"/>
      <c r="P22" s="357"/>
      <c r="Q22" s="357"/>
      <c r="R22" s="357"/>
      <c r="S22" s="357"/>
      <c r="T22" s="357"/>
      <c r="U22" s="358" t="str">
        <f t="shared" si="2"/>
        <v/>
      </c>
      <c r="V22" s="358" t="str">
        <f t="shared" si="2"/>
        <v/>
      </c>
      <c r="W22" s="351"/>
      <c r="X22" s="363"/>
      <c r="Y22" s="364"/>
      <c r="Z22" s="680"/>
      <c r="AA22" s="297"/>
      <c r="AB22" s="145"/>
      <c r="AC22" s="145"/>
    </row>
    <row r="23" spans="1:29" ht="14.25" customHeight="1" x14ac:dyDescent="0.25">
      <c r="A23" s="71"/>
      <c r="B23" s="213" t="str">
        <f>IF(ISTEXT(D23),(CONCATENATE(Forside!$B$5,".",C23,".",D23,".",E23)),(""))</f>
        <v/>
      </c>
      <c r="C23" s="352"/>
      <c r="D23" s="373"/>
      <c r="E23" s="354" t="str">
        <f t="shared" si="0"/>
        <v/>
      </c>
      <c r="F23" s="355"/>
      <c r="G23" s="142"/>
      <c r="H23" s="194"/>
      <c r="I23" s="194"/>
      <c r="J23" s="194"/>
      <c r="K23" s="194"/>
      <c r="L23" s="194"/>
      <c r="M23" s="194"/>
      <c r="N23" s="194"/>
      <c r="O23" s="356"/>
      <c r="P23" s="357"/>
      <c r="Q23" s="357"/>
      <c r="R23" s="357"/>
      <c r="S23" s="357"/>
      <c r="T23" s="357"/>
      <c r="U23" s="358" t="str">
        <f t="shared" si="2"/>
        <v/>
      </c>
      <c r="V23" s="358" t="str">
        <f t="shared" si="2"/>
        <v/>
      </c>
      <c r="W23" s="351"/>
      <c r="X23" s="363"/>
      <c r="Y23" s="364"/>
      <c r="Z23" s="680"/>
      <c r="AA23" s="297"/>
      <c r="AB23" s="145"/>
      <c r="AC23" s="145"/>
    </row>
    <row r="24" spans="1:29" ht="14.25" customHeight="1" x14ac:dyDescent="0.25">
      <c r="A24" s="71"/>
      <c r="B24" s="213" t="str">
        <f>IF(ISTEXT(D24),(CONCATENATE(Forside!$B$5,".",C24,".",D24,".",E24)),(""))</f>
        <v/>
      </c>
      <c r="C24" s="352"/>
      <c r="D24" s="353"/>
      <c r="E24" s="354" t="str">
        <f t="shared" si="0"/>
        <v/>
      </c>
      <c r="F24" s="355"/>
      <c r="G24" s="142"/>
      <c r="H24" s="194"/>
      <c r="I24" s="194"/>
      <c r="J24" s="194"/>
      <c r="K24" s="194"/>
      <c r="L24" s="194"/>
      <c r="M24" s="194"/>
      <c r="N24" s="194"/>
      <c r="O24" s="356"/>
      <c r="P24" s="357"/>
      <c r="Q24" s="357"/>
      <c r="R24" s="357"/>
      <c r="S24" s="357"/>
      <c r="T24" s="357"/>
      <c r="U24" s="358" t="str">
        <f t="shared" si="2"/>
        <v/>
      </c>
      <c r="V24" s="358" t="str">
        <f t="shared" si="2"/>
        <v/>
      </c>
      <c r="W24" s="351"/>
      <c r="X24" s="363"/>
      <c r="Y24" s="364"/>
      <c r="Z24" s="680"/>
      <c r="AA24" s="297"/>
      <c r="AB24" s="145"/>
      <c r="AC24" s="145"/>
    </row>
    <row r="25" spans="1:29" ht="14.25" customHeight="1" x14ac:dyDescent="0.25">
      <c r="A25" s="71"/>
      <c r="B25" s="213" t="str">
        <f>IF(ISTEXT(D25),(CONCATENATE(Forside!$B$5,".",C25,".",D25,".",E25)),(""))</f>
        <v/>
      </c>
      <c r="C25" s="352"/>
      <c r="D25" s="353"/>
      <c r="E25" s="354" t="str">
        <f t="shared" si="0"/>
        <v/>
      </c>
      <c r="F25" s="355"/>
      <c r="G25" s="142"/>
      <c r="H25" s="194"/>
      <c r="I25" s="194"/>
      <c r="J25" s="194"/>
      <c r="K25" s="194"/>
      <c r="L25" s="194"/>
      <c r="M25" s="194"/>
      <c r="N25" s="194"/>
      <c r="O25" s="356"/>
      <c r="P25" s="357"/>
      <c r="Q25" s="357"/>
      <c r="R25" s="357"/>
      <c r="S25" s="357"/>
      <c r="T25" s="357"/>
      <c r="U25" s="358" t="str">
        <f t="shared" si="2"/>
        <v/>
      </c>
      <c r="V25" s="358" t="str">
        <f t="shared" si="2"/>
        <v/>
      </c>
      <c r="W25" s="351"/>
      <c r="X25" s="363"/>
      <c r="Y25" s="364"/>
      <c r="Z25" s="680"/>
      <c r="AA25" s="297"/>
      <c r="AB25" s="145"/>
      <c r="AC25" s="145"/>
    </row>
    <row r="26" spans="1:29" s="213" customFormat="1" ht="14.25" customHeight="1" x14ac:dyDescent="0.25">
      <c r="A26" s="351"/>
      <c r="B26" s="213" t="str">
        <f>IF(ISTEXT(D26),(CONCATENATE(Forside!$B$5,".",C26,".",D26,".",E26)),(""))</f>
        <v/>
      </c>
      <c r="C26" s="352"/>
      <c r="D26" s="373"/>
      <c r="E26" s="354" t="str">
        <f t="shared" si="0"/>
        <v/>
      </c>
      <c r="F26" s="355"/>
      <c r="G26" s="142"/>
      <c r="H26" s="194"/>
      <c r="I26" s="194"/>
      <c r="J26" s="194"/>
      <c r="K26" s="194"/>
      <c r="L26" s="194"/>
      <c r="M26" s="194"/>
      <c r="N26" s="194"/>
      <c r="O26" s="356"/>
      <c r="P26" s="357"/>
      <c r="Q26" s="357"/>
      <c r="R26" s="357"/>
      <c r="S26" s="357"/>
      <c r="T26" s="357"/>
      <c r="U26" s="358" t="str">
        <f t="shared" si="2"/>
        <v/>
      </c>
      <c r="V26" s="358" t="str">
        <f t="shared" si="2"/>
        <v/>
      </c>
      <c r="W26" s="351"/>
      <c r="X26" s="363"/>
      <c r="Y26" s="364"/>
      <c r="Z26" s="680"/>
      <c r="AA26" s="723"/>
      <c r="AB26" s="224"/>
      <c r="AC26" s="145"/>
    </row>
    <row r="27" spans="1:29" s="213" customFormat="1" ht="14.25" customHeight="1" x14ac:dyDescent="0.25">
      <c r="A27" s="351"/>
      <c r="B27" s="213" t="str">
        <f>IF(ISTEXT(D27),(CONCATENATE(Forside!$B$5,".",C27,".",D27,".",E27)),(""))</f>
        <v/>
      </c>
      <c r="C27" s="352"/>
      <c r="D27" s="353"/>
      <c r="E27" s="354" t="str">
        <f t="shared" si="0"/>
        <v/>
      </c>
      <c r="F27" s="355"/>
      <c r="G27" s="142"/>
      <c r="H27" s="194"/>
      <c r="I27" s="194"/>
      <c r="J27" s="194"/>
      <c r="K27" s="194"/>
      <c r="L27" s="194"/>
      <c r="M27" s="194"/>
      <c r="N27" s="194"/>
      <c r="O27" s="356"/>
      <c r="P27" s="357"/>
      <c r="Q27" s="357"/>
      <c r="R27" s="357"/>
      <c r="S27" s="357"/>
      <c r="T27" s="357"/>
      <c r="U27" s="358" t="str">
        <f t="shared" si="2"/>
        <v/>
      </c>
      <c r="V27" s="358" t="str">
        <f t="shared" si="2"/>
        <v/>
      </c>
      <c r="W27" s="351"/>
      <c r="X27" s="363"/>
      <c r="Y27" s="364"/>
      <c r="Z27" s="680"/>
      <c r="AA27" s="723"/>
      <c r="AB27" s="224"/>
      <c r="AC27" s="145"/>
    </row>
    <row r="28" spans="1:29" s="213" customFormat="1" ht="14.25" customHeight="1" x14ac:dyDescent="0.25">
      <c r="A28" s="351"/>
      <c r="B28" s="213" t="str">
        <f>IF(ISTEXT(D28),(CONCATENATE(Forside!$B$5,".",C28,".",D28,".",E28)),(""))</f>
        <v/>
      </c>
      <c r="C28" s="352"/>
      <c r="D28" s="353"/>
      <c r="E28" s="354" t="str">
        <f t="shared" si="0"/>
        <v/>
      </c>
      <c r="F28" s="355"/>
      <c r="G28" s="142"/>
      <c r="H28" s="194"/>
      <c r="I28" s="194"/>
      <c r="J28" s="194"/>
      <c r="K28" s="194"/>
      <c r="L28" s="194"/>
      <c r="M28" s="194"/>
      <c r="N28" s="194"/>
      <c r="O28" s="356"/>
      <c r="P28" s="357"/>
      <c r="Q28" s="357"/>
      <c r="R28" s="357"/>
      <c r="S28" s="357"/>
      <c r="T28" s="357"/>
      <c r="U28" s="358" t="str">
        <f t="shared" si="2"/>
        <v/>
      </c>
      <c r="V28" s="358" t="str">
        <f t="shared" si="2"/>
        <v/>
      </c>
      <c r="W28" s="351"/>
      <c r="X28" s="363"/>
      <c r="Y28" s="364"/>
      <c r="Z28" s="680"/>
      <c r="AA28" s="723"/>
      <c r="AB28" s="224"/>
      <c r="AC28" s="145"/>
    </row>
    <row r="29" spans="1:29" s="213" customFormat="1" ht="14.25" customHeight="1" x14ac:dyDescent="0.25">
      <c r="A29" s="351"/>
      <c r="B29" s="213" t="str">
        <f>IF(ISTEXT(D29),(CONCATENATE(Forside!$B$5,".",C29,".",D29,".",E29)),(""))</f>
        <v/>
      </c>
      <c r="C29" s="352"/>
      <c r="D29" s="373"/>
      <c r="E29" s="354" t="str">
        <f t="shared" si="0"/>
        <v/>
      </c>
      <c r="F29" s="355"/>
      <c r="G29" s="142"/>
      <c r="H29" s="194"/>
      <c r="I29" s="194"/>
      <c r="J29" s="194"/>
      <c r="K29" s="194"/>
      <c r="L29" s="194"/>
      <c r="M29" s="194"/>
      <c r="N29" s="194"/>
      <c r="O29" s="356"/>
      <c r="P29" s="357"/>
      <c r="Q29" s="357"/>
      <c r="R29" s="357"/>
      <c r="S29" s="357"/>
      <c r="T29" s="357"/>
      <c r="U29" s="358" t="str">
        <f t="shared" si="2"/>
        <v/>
      </c>
      <c r="V29" s="358" t="str">
        <f t="shared" si="2"/>
        <v/>
      </c>
      <c r="W29" s="351"/>
      <c r="X29" s="363"/>
      <c r="Y29" s="364"/>
      <c r="Z29" s="680"/>
      <c r="AA29" s="723"/>
      <c r="AB29" s="224"/>
      <c r="AC29" s="145"/>
    </row>
    <row r="30" spans="1:29" s="213" customFormat="1" ht="14.25" customHeight="1" x14ac:dyDescent="0.25">
      <c r="A30" s="351"/>
      <c r="B30" s="213" t="str">
        <f>IF(ISTEXT(D30),(CONCATENATE(Forside!$B$5,".",C30,".",D30,".",E30)),(""))</f>
        <v/>
      </c>
      <c r="C30" s="352"/>
      <c r="D30" s="353"/>
      <c r="E30" s="354" t="str">
        <f t="shared" si="0"/>
        <v/>
      </c>
      <c r="F30" s="355"/>
      <c r="G30" s="142"/>
      <c r="H30" s="194"/>
      <c r="I30" s="194"/>
      <c r="J30" s="194"/>
      <c r="K30" s="194"/>
      <c r="L30" s="194"/>
      <c r="M30" s="194"/>
      <c r="N30" s="194"/>
      <c r="O30" s="356"/>
      <c r="P30" s="357"/>
      <c r="Q30" s="357"/>
      <c r="R30" s="357"/>
      <c r="S30" s="357"/>
      <c r="T30" s="357"/>
      <c r="U30" s="358" t="str">
        <f t="shared" si="2"/>
        <v/>
      </c>
      <c r="V30" s="358" t="str">
        <f t="shared" si="2"/>
        <v/>
      </c>
      <c r="W30" s="351"/>
      <c r="X30" s="363"/>
      <c r="Y30" s="364"/>
      <c r="Z30" s="680"/>
      <c r="AA30" s="723"/>
      <c r="AB30" s="224"/>
      <c r="AC30" s="145"/>
    </row>
    <row r="31" spans="1:29" s="213" customFormat="1" ht="14.25" customHeight="1" x14ac:dyDescent="0.25">
      <c r="A31" s="351"/>
      <c r="B31" s="213" t="str">
        <f>IF(ISTEXT(D31),(CONCATENATE(Forside!$B$5,".",C31,".",D31,".",E31)),(""))</f>
        <v/>
      </c>
      <c r="C31" s="352"/>
      <c r="D31" s="353"/>
      <c r="E31" s="354" t="str">
        <f t="shared" si="0"/>
        <v/>
      </c>
      <c r="F31" s="355"/>
      <c r="G31" s="142"/>
      <c r="H31" s="194"/>
      <c r="I31" s="194"/>
      <c r="J31" s="194"/>
      <c r="K31" s="194"/>
      <c r="L31" s="194"/>
      <c r="M31" s="194"/>
      <c r="N31" s="194"/>
      <c r="O31" s="356"/>
      <c r="P31" s="357"/>
      <c r="Q31" s="357"/>
      <c r="R31" s="357"/>
      <c r="S31" s="357"/>
      <c r="T31" s="357"/>
      <c r="U31" s="358" t="str">
        <f t="shared" si="2"/>
        <v/>
      </c>
      <c r="V31" s="358" t="str">
        <f t="shared" si="2"/>
        <v/>
      </c>
      <c r="W31" s="351"/>
      <c r="X31" s="363"/>
      <c r="Y31" s="364"/>
      <c r="Z31" s="680"/>
      <c r="AA31" s="723"/>
      <c r="AB31" s="224"/>
      <c r="AC31" s="145"/>
    </row>
    <row r="32" spans="1:29" s="213" customFormat="1" ht="14.25" customHeight="1" x14ac:dyDescent="0.25">
      <c r="A32" s="351"/>
      <c r="B32" s="213" t="str">
        <f>IF(ISTEXT(D32),(CONCATENATE(Forside!$B$5,".",C32,".",D32,".",E32)),(""))</f>
        <v/>
      </c>
      <c r="C32" s="352"/>
      <c r="D32" s="373"/>
      <c r="E32" s="354" t="str">
        <f t="shared" si="0"/>
        <v/>
      </c>
      <c r="F32" s="355"/>
      <c r="G32" s="142"/>
      <c r="H32" s="194"/>
      <c r="I32" s="194"/>
      <c r="J32" s="194"/>
      <c r="K32" s="194"/>
      <c r="L32" s="194"/>
      <c r="M32" s="194"/>
      <c r="N32" s="194"/>
      <c r="O32" s="356"/>
      <c r="P32" s="357"/>
      <c r="Q32" s="357"/>
      <c r="R32" s="357"/>
      <c r="S32" s="357"/>
      <c r="T32" s="357"/>
      <c r="U32" s="358" t="str">
        <f t="shared" si="2"/>
        <v/>
      </c>
      <c r="V32" s="358" t="str">
        <f t="shared" si="2"/>
        <v/>
      </c>
      <c r="W32" s="351"/>
      <c r="X32" s="363"/>
      <c r="Y32" s="364"/>
      <c r="Z32" s="680"/>
      <c r="AA32" s="723"/>
      <c r="AB32" s="224"/>
      <c r="AC32" s="224"/>
    </row>
    <row r="33" spans="1:29" s="213" customFormat="1" ht="14.25" customHeight="1" x14ac:dyDescent="0.25">
      <c r="A33" s="351"/>
      <c r="B33" s="213" t="str">
        <f>IF(ISTEXT(D33),(CONCATENATE(Forside!$B$5,".",C33,".",D33,".",E33)),(""))</f>
        <v/>
      </c>
      <c r="C33" s="352"/>
      <c r="D33" s="353"/>
      <c r="E33" s="354" t="str">
        <f t="shared" si="0"/>
        <v/>
      </c>
      <c r="F33" s="355"/>
      <c r="G33" s="142"/>
      <c r="H33" s="194"/>
      <c r="I33" s="194"/>
      <c r="J33" s="194"/>
      <c r="K33" s="194"/>
      <c r="L33" s="194"/>
      <c r="M33" s="194"/>
      <c r="N33" s="194"/>
      <c r="O33" s="356"/>
      <c r="P33" s="357"/>
      <c r="Q33" s="357"/>
      <c r="R33" s="357"/>
      <c r="S33" s="357"/>
      <c r="T33" s="357"/>
      <c r="U33" s="358" t="str">
        <f t="shared" si="2"/>
        <v/>
      </c>
      <c r="V33" s="358" t="str">
        <f t="shared" si="2"/>
        <v/>
      </c>
      <c r="W33" s="351"/>
      <c r="X33" s="363"/>
      <c r="Y33" s="364"/>
      <c r="Z33" s="680"/>
      <c r="AA33" s="723"/>
      <c r="AB33" s="224"/>
      <c r="AC33" s="224"/>
    </row>
    <row r="34" spans="1:29" s="213" customFormat="1" ht="14.25" customHeight="1" x14ac:dyDescent="0.25">
      <c r="A34" s="351"/>
      <c r="B34" s="213" t="str">
        <f>IF(ISTEXT(D34),(CONCATENATE(Forside!$B$5,".",C34,".",D34,".",E34)),(""))</f>
        <v/>
      </c>
      <c r="C34" s="352"/>
      <c r="D34" s="353"/>
      <c r="E34" s="354" t="str">
        <f t="shared" si="0"/>
        <v/>
      </c>
      <c r="F34" s="355"/>
      <c r="G34" s="142"/>
      <c r="H34" s="194"/>
      <c r="I34" s="194"/>
      <c r="J34" s="194"/>
      <c r="K34" s="194"/>
      <c r="L34" s="194"/>
      <c r="M34" s="194"/>
      <c r="N34" s="194"/>
      <c r="O34" s="356"/>
      <c r="P34" s="357"/>
      <c r="Q34" s="357"/>
      <c r="R34" s="357"/>
      <c r="S34" s="357"/>
      <c r="T34" s="357"/>
      <c r="U34" s="358" t="str">
        <f t="shared" si="2"/>
        <v/>
      </c>
      <c r="V34" s="358" t="str">
        <f t="shared" si="2"/>
        <v/>
      </c>
      <c r="W34" s="351"/>
      <c r="X34" s="363"/>
      <c r="Y34" s="364"/>
      <c r="Z34" s="680"/>
      <c r="AA34" s="723"/>
      <c r="AB34" s="224"/>
      <c r="AC34" s="224"/>
    </row>
    <row r="35" spans="1:29" s="213" customFormat="1" ht="14.25" customHeight="1" x14ac:dyDescent="0.25">
      <c r="A35" s="351"/>
      <c r="B35" s="213" t="str">
        <f>IF(ISTEXT(D35),(CONCATENATE(Forside!$B$5,".",C35,".",D35,".",E35)),(""))</f>
        <v/>
      </c>
      <c r="C35" s="352"/>
      <c r="D35" s="373"/>
      <c r="E35" s="354" t="str">
        <f t="shared" si="0"/>
        <v/>
      </c>
      <c r="F35" s="355"/>
      <c r="G35" s="142"/>
      <c r="H35" s="194"/>
      <c r="I35" s="194"/>
      <c r="J35" s="194"/>
      <c r="K35" s="194"/>
      <c r="L35" s="194"/>
      <c r="M35" s="194"/>
      <c r="N35" s="194"/>
      <c r="O35" s="356"/>
      <c r="P35" s="357"/>
      <c r="Q35" s="357"/>
      <c r="R35" s="357"/>
      <c r="S35" s="357"/>
      <c r="T35" s="357"/>
      <c r="U35" s="358" t="str">
        <f t="shared" si="2"/>
        <v/>
      </c>
      <c r="V35" s="358" t="str">
        <f t="shared" si="2"/>
        <v/>
      </c>
      <c r="W35" s="351"/>
      <c r="X35" s="363"/>
      <c r="Y35" s="364"/>
      <c r="Z35" s="680"/>
      <c r="AA35" s="723"/>
      <c r="AB35" s="224"/>
      <c r="AC35" s="224"/>
    </row>
    <row r="36" spans="1:29" s="213" customFormat="1" ht="14.25" customHeight="1" x14ac:dyDescent="0.25">
      <c r="A36" s="351"/>
      <c r="B36" s="213" t="str">
        <f>IF(ISTEXT(D36),(CONCATENATE(Forside!$B$5,".",C36,".",D36,".",E36)),(""))</f>
        <v/>
      </c>
      <c r="C36" s="352"/>
      <c r="D36" s="353"/>
      <c r="E36" s="354" t="str">
        <f t="shared" si="0"/>
        <v/>
      </c>
      <c r="F36" s="355"/>
      <c r="G36" s="142"/>
      <c r="H36" s="194"/>
      <c r="I36" s="194"/>
      <c r="J36" s="194"/>
      <c r="K36" s="194"/>
      <c r="L36" s="194"/>
      <c r="M36" s="194"/>
      <c r="N36" s="194"/>
      <c r="O36" s="356"/>
      <c r="P36" s="357"/>
      <c r="Q36" s="357"/>
      <c r="R36" s="357"/>
      <c r="S36" s="357"/>
      <c r="T36" s="357"/>
      <c r="U36" s="358" t="str">
        <f t="shared" si="2"/>
        <v/>
      </c>
      <c r="V36" s="358" t="str">
        <f t="shared" si="2"/>
        <v/>
      </c>
      <c r="W36" s="351"/>
      <c r="X36" s="363"/>
      <c r="Y36" s="364"/>
      <c r="Z36" s="680"/>
      <c r="AA36" s="723"/>
      <c r="AB36" s="224"/>
      <c r="AC36" s="224"/>
    </row>
    <row r="37" spans="1:29" s="213" customFormat="1" ht="14.25" customHeight="1" x14ac:dyDescent="0.25">
      <c r="A37" s="351"/>
      <c r="B37" s="213" t="str">
        <f>IF(ISTEXT(D37),(CONCATENATE(Forside!$B$5,".",C37,".",D37,".",E37)),(""))</f>
        <v/>
      </c>
      <c r="C37" s="352"/>
      <c r="D37" s="353"/>
      <c r="E37" s="354" t="str">
        <f t="shared" si="0"/>
        <v/>
      </c>
      <c r="F37" s="355"/>
      <c r="G37" s="142"/>
      <c r="H37" s="194"/>
      <c r="I37" s="194"/>
      <c r="J37" s="194"/>
      <c r="K37" s="194"/>
      <c r="L37" s="194"/>
      <c r="M37" s="194"/>
      <c r="N37" s="194"/>
      <c r="O37" s="356"/>
      <c r="P37" s="357"/>
      <c r="Q37" s="357"/>
      <c r="R37" s="357"/>
      <c r="S37" s="357"/>
      <c r="T37" s="357"/>
      <c r="U37" s="358" t="str">
        <f t="shared" si="2"/>
        <v/>
      </c>
      <c r="V37" s="358" t="str">
        <f t="shared" si="2"/>
        <v/>
      </c>
      <c r="W37" s="351"/>
      <c r="X37" s="363"/>
      <c r="Y37" s="364"/>
      <c r="Z37" s="680"/>
      <c r="AA37" s="723"/>
      <c r="AB37" s="224"/>
      <c r="AC37" s="224"/>
    </row>
    <row r="38" spans="1:29" s="213" customFormat="1" ht="14.25" customHeight="1" x14ac:dyDescent="0.25">
      <c r="A38" s="351"/>
      <c r="B38" s="213" t="str">
        <f>IF(ISTEXT(D38),(CONCATENATE(Forside!$B$5,".",C38,".",D38,".",E38)),(""))</f>
        <v/>
      </c>
      <c r="C38" s="352"/>
      <c r="D38" s="373"/>
      <c r="E38" s="354" t="str">
        <f t="shared" si="0"/>
        <v/>
      </c>
      <c r="F38" s="355"/>
      <c r="G38" s="142"/>
      <c r="H38" s="194"/>
      <c r="I38" s="194"/>
      <c r="J38" s="194"/>
      <c r="K38" s="194"/>
      <c r="L38" s="194"/>
      <c r="M38" s="194"/>
      <c r="N38" s="194"/>
      <c r="O38" s="356"/>
      <c r="P38" s="357"/>
      <c r="Q38" s="357"/>
      <c r="R38" s="357"/>
      <c r="S38" s="357"/>
      <c r="T38" s="357"/>
      <c r="U38" s="358" t="str">
        <f t="shared" si="2"/>
        <v/>
      </c>
      <c r="V38" s="358" t="str">
        <f t="shared" si="2"/>
        <v/>
      </c>
      <c r="W38" s="351"/>
      <c r="X38" s="363"/>
      <c r="Y38" s="364"/>
      <c r="Z38" s="680"/>
      <c r="AA38" s="723"/>
      <c r="AB38" s="224"/>
      <c r="AC38" s="224"/>
    </row>
    <row r="39" spans="1:29" s="213" customFormat="1" x14ac:dyDescent="0.25">
      <c r="A39" s="351"/>
      <c r="B39" s="213" t="str">
        <f>IF(ISTEXT(D39),(CONCATENATE(Forside!$B$5,".",C39,".",D39,".",E39)),(""))</f>
        <v/>
      </c>
      <c r="C39" s="352"/>
      <c r="D39" s="373"/>
      <c r="E39" s="354" t="str">
        <f t="shared" si="0"/>
        <v/>
      </c>
      <c r="F39" s="355"/>
      <c r="G39" s="142"/>
      <c r="H39" s="194"/>
      <c r="I39" s="194"/>
      <c r="J39" s="194"/>
      <c r="K39" s="194"/>
      <c r="L39" s="194"/>
      <c r="M39" s="194"/>
      <c r="N39" s="194"/>
      <c r="O39" s="356"/>
      <c r="P39" s="357"/>
      <c r="Q39" s="357"/>
      <c r="R39" s="357"/>
      <c r="S39" s="357"/>
      <c r="T39" s="357"/>
      <c r="U39" s="358" t="str">
        <f t="shared" si="2"/>
        <v/>
      </c>
      <c r="V39" s="358" t="str">
        <f t="shared" si="2"/>
        <v/>
      </c>
      <c r="W39" s="351"/>
      <c r="X39" s="363"/>
      <c r="Y39" s="364"/>
      <c r="Z39" s="680"/>
      <c r="AA39" s="723"/>
      <c r="AB39" s="224"/>
      <c r="AC39" s="224"/>
    </row>
    <row r="40" spans="1:29" s="213" customFormat="1" ht="14.25" customHeight="1" x14ac:dyDescent="0.25">
      <c r="A40" s="351"/>
      <c r="B40" s="213" t="str">
        <f>IF(ISTEXT(D40),(CONCATENATE(Forside!$B$5,".",C40,".",D40,".",E40)),(""))</f>
        <v/>
      </c>
      <c r="C40" s="352"/>
      <c r="D40" s="353"/>
      <c r="E40" s="354" t="str">
        <f t="shared" si="0"/>
        <v/>
      </c>
      <c r="F40" s="355"/>
      <c r="G40" s="142"/>
      <c r="H40" s="194"/>
      <c r="I40" s="194"/>
      <c r="J40" s="194"/>
      <c r="K40" s="194"/>
      <c r="L40" s="194"/>
      <c r="M40" s="194"/>
      <c r="N40" s="194"/>
      <c r="O40" s="356"/>
      <c r="P40" s="357"/>
      <c r="Q40" s="357"/>
      <c r="R40" s="357"/>
      <c r="S40" s="357"/>
      <c r="T40" s="357"/>
      <c r="U40" s="358" t="str">
        <f t="shared" si="2"/>
        <v/>
      </c>
      <c r="V40" s="358" t="str">
        <f t="shared" si="2"/>
        <v/>
      </c>
      <c r="W40" s="351"/>
      <c r="X40" s="363"/>
      <c r="Y40" s="364"/>
      <c r="Z40" s="680"/>
      <c r="AA40" s="723"/>
      <c r="AB40" s="224"/>
      <c r="AC40" s="224"/>
    </row>
    <row r="41" spans="1:29" s="213" customFormat="1" ht="14.25" customHeight="1" x14ac:dyDescent="0.25">
      <c r="A41" s="351"/>
      <c r="B41" s="213" t="str">
        <f>IF(ISTEXT(D41),(CONCATENATE(Forside!$B$5,".",C41,".",D41,".",E41)),(""))</f>
        <v/>
      </c>
      <c r="C41" s="352"/>
      <c r="D41" s="353"/>
      <c r="E41" s="354" t="str">
        <f t="shared" si="0"/>
        <v/>
      </c>
      <c r="F41" s="355"/>
      <c r="G41" s="142"/>
      <c r="H41" s="194"/>
      <c r="I41" s="194"/>
      <c r="J41" s="194"/>
      <c r="K41" s="194"/>
      <c r="L41" s="194"/>
      <c r="M41" s="194"/>
      <c r="N41" s="194"/>
      <c r="O41" s="356"/>
      <c r="P41" s="357"/>
      <c r="Q41" s="357"/>
      <c r="R41" s="357"/>
      <c r="S41" s="357"/>
      <c r="T41" s="357"/>
      <c r="U41" s="358" t="str">
        <f t="shared" si="2"/>
        <v/>
      </c>
      <c r="V41" s="358" t="str">
        <f t="shared" si="2"/>
        <v/>
      </c>
      <c r="W41" s="351"/>
      <c r="X41" s="363"/>
      <c r="Y41" s="364"/>
      <c r="Z41" s="680"/>
      <c r="AA41" s="723"/>
      <c r="AB41" s="224"/>
      <c r="AC41" s="224"/>
    </row>
    <row r="42" spans="1:29" s="213" customFormat="1" ht="14.25" customHeight="1" thickBot="1" x14ac:dyDescent="0.3">
      <c r="A42" s="351"/>
      <c r="B42" s="213" t="str">
        <f>IF(ISTEXT(D42),(CONCATENATE(Forside!$B$5,".",C42,".",D42,".",E42)),(""))</f>
        <v/>
      </c>
      <c r="C42" s="352"/>
      <c r="D42" s="353"/>
      <c r="E42" s="354" t="str">
        <f t="shared" si="0"/>
        <v/>
      </c>
      <c r="F42" s="355"/>
      <c r="G42" s="155"/>
      <c r="H42" s="190"/>
      <c r="I42" s="190"/>
      <c r="J42" s="190"/>
      <c r="K42" s="190"/>
      <c r="L42" s="190"/>
      <c r="M42" s="190"/>
      <c r="N42" s="190"/>
      <c r="O42" s="356"/>
      <c r="P42" s="357"/>
      <c r="Q42" s="357"/>
      <c r="R42" s="357"/>
      <c r="S42" s="357"/>
      <c r="T42" s="357"/>
      <c r="U42" s="358" t="str">
        <f t="shared" si="2"/>
        <v/>
      </c>
      <c r="V42" s="358" t="str">
        <f t="shared" si="2"/>
        <v/>
      </c>
      <c r="W42" s="351"/>
      <c r="X42" s="544"/>
      <c r="Y42" s="545"/>
      <c r="Z42" s="681"/>
      <c r="AA42" s="725"/>
      <c r="AB42" s="715"/>
      <c r="AC42" s="715"/>
    </row>
    <row r="43" spans="1:29" s="213" customFormat="1" x14ac:dyDescent="0.25">
      <c r="A43" s="351"/>
      <c r="C43" s="1144" t="s">
        <v>278</v>
      </c>
      <c r="D43" s="1144"/>
      <c r="E43" s="1144"/>
      <c r="F43" s="1144"/>
      <c r="G43" s="1144"/>
      <c r="H43" s="1144"/>
      <c r="I43" s="1144"/>
      <c r="J43" s="1144"/>
      <c r="K43" s="1144"/>
      <c r="L43" s="1144"/>
      <c r="M43" s="1144"/>
      <c r="N43" s="1144"/>
      <c r="O43" s="1144"/>
      <c r="P43" s="1144"/>
      <c r="Q43" s="1144"/>
      <c r="R43" s="1144"/>
      <c r="S43" s="1144"/>
      <c r="T43" s="1144"/>
      <c r="U43" s="1144"/>
      <c r="V43" s="1144"/>
    </row>
    <row r="44" spans="1:29" s="213" customFormat="1" ht="14.4" thickBot="1" x14ac:dyDescent="0.3">
      <c r="A44" s="351"/>
      <c r="G44" s="120"/>
      <c r="H44" s="120"/>
      <c r="I44" s="120"/>
      <c r="J44" s="120"/>
      <c r="K44" s="120"/>
      <c r="L44" s="120"/>
      <c r="M44" s="120"/>
      <c r="N44" s="120"/>
    </row>
    <row r="45" spans="1:29" s="213" customFormat="1" ht="18" thickBot="1" x14ac:dyDescent="0.35">
      <c r="A45" s="351"/>
      <c r="B45" s="71"/>
      <c r="C45" s="1151" t="s">
        <v>163</v>
      </c>
      <c r="D45" s="1151"/>
      <c r="E45" s="1151"/>
      <c r="F45" s="1151"/>
      <c r="G45" s="120"/>
      <c r="H45" s="120"/>
      <c r="I45" s="120"/>
      <c r="J45" s="120"/>
      <c r="K45" s="120"/>
      <c r="L45" s="120"/>
      <c r="M45" s="120"/>
      <c r="N45" s="120"/>
      <c r="O45" s="71"/>
      <c r="P45" s="71"/>
      <c r="Q45" s="71"/>
      <c r="R45" s="71"/>
      <c r="S45" s="71"/>
      <c r="T45" s="71"/>
      <c r="U45" s="71"/>
      <c r="V45" s="71"/>
      <c r="W45" s="71"/>
      <c r="X45" s="1255" t="s">
        <v>272</v>
      </c>
      <c r="Y45" s="1256"/>
      <c r="Z45" s="1257"/>
      <c r="AA45" s="71"/>
    </row>
    <row r="46" spans="1:29" s="213" customFormat="1" ht="14.4" thickBot="1" x14ac:dyDescent="0.3">
      <c r="B46" s="71"/>
      <c r="C46" s="96"/>
      <c r="D46" s="95"/>
      <c r="E46" s="97"/>
      <c r="F46" s="98" t="s">
        <v>219</v>
      </c>
      <c r="G46" s="125">
        <v>15</v>
      </c>
      <c r="H46" s="127">
        <v>14</v>
      </c>
      <c r="I46" s="127">
        <v>13</v>
      </c>
      <c r="J46" s="127">
        <v>12</v>
      </c>
      <c r="K46" s="127">
        <v>11</v>
      </c>
      <c r="L46" s="127">
        <v>10</v>
      </c>
      <c r="M46" s="127">
        <v>9</v>
      </c>
      <c r="N46" s="127">
        <v>8</v>
      </c>
      <c r="O46" s="86">
        <v>7</v>
      </c>
      <c r="P46" s="63">
        <v>6</v>
      </c>
      <c r="Q46" s="63">
        <v>5</v>
      </c>
      <c r="R46" s="63">
        <v>4</v>
      </c>
      <c r="S46" s="63">
        <v>3</v>
      </c>
      <c r="T46" s="63">
        <v>2</v>
      </c>
      <c r="U46" s="63">
        <v>1</v>
      </c>
      <c r="V46" s="64">
        <v>0</v>
      </c>
      <c r="W46" s="71"/>
      <c r="X46" s="1242" t="s">
        <v>273</v>
      </c>
      <c r="Y46" s="1243"/>
      <c r="Z46" s="1244"/>
      <c r="AA46" s="71"/>
    </row>
    <row r="47" spans="1:29" s="213" customFormat="1" ht="55.5" customHeight="1" thickBot="1" x14ac:dyDescent="0.3">
      <c r="B47" s="71"/>
      <c r="C47" s="99"/>
      <c r="D47" s="100"/>
      <c r="E47" s="101"/>
      <c r="F47" s="102" t="s">
        <v>218</v>
      </c>
      <c r="G47" s="1252"/>
      <c r="H47" s="1234"/>
      <c r="I47" s="1234"/>
      <c r="J47" s="1234"/>
      <c r="K47" s="1234"/>
      <c r="L47" s="1234"/>
      <c r="M47" s="1234"/>
      <c r="N47" s="1234"/>
      <c r="O47" s="1249"/>
      <c r="P47" s="1101"/>
      <c r="Q47" s="1101"/>
      <c r="R47" s="1101"/>
      <c r="S47" s="1101"/>
      <c r="T47" s="1101"/>
      <c r="U47" s="1062" t="s">
        <v>101</v>
      </c>
      <c r="V47" s="1250" t="s">
        <v>100</v>
      </c>
      <c r="W47" s="71"/>
      <c r="X47" s="1236" t="s">
        <v>210</v>
      </c>
      <c r="Y47" s="1238" t="s">
        <v>211</v>
      </c>
      <c r="Z47" s="1240" t="s">
        <v>212</v>
      </c>
      <c r="AA47" s="71"/>
    </row>
    <row r="48" spans="1:29" s="213" customFormat="1" ht="18" customHeight="1" thickBot="1" x14ac:dyDescent="0.3">
      <c r="B48" s="71"/>
      <c r="C48" s="103" t="s">
        <v>222</v>
      </c>
      <c r="D48" s="104" t="s">
        <v>225</v>
      </c>
      <c r="E48" s="105" t="s">
        <v>226</v>
      </c>
      <c r="F48" s="366" t="s">
        <v>217</v>
      </c>
      <c r="G48" s="1253"/>
      <c r="H48" s="1235"/>
      <c r="I48" s="1235"/>
      <c r="J48" s="1235"/>
      <c r="K48" s="1235"/>
      <c r="L48" s="1235"/>
      <c r="M48" s="1235"/>
      <c r="N48" s="1235"/>
      <c r="O48" s="1175"/>
      <c r="P48" s="1104"/>
      <c r="Q48" s="1104"/>
      <c r="R48" s="1104"/>
      <c r="S48" s="1104"/>
      <c r="T48" s="1104"/>
      <c r="U48" s="1104"/>
      <c r="V48" s="1251"/>
      <c r="W48" s="71"/>
      <c r="X48" s="1237"/>
      <c r="Y48" s="1239"/>
      <c r="Z48" s="1241"/>
      <c r="AA48" s="71"/>
    </row>
    <row r="49" spans="2:27" ht="14.25" customHeight="1" x14ac:dyDescent="0.25">
      <c r="B49" s="351" t="str">
        <f>IF(ISTEXT(D7),(CONCATENATE(Forside!$B$5,".",C49,".",D49,".",E49)),(""))</f>
        <v/>
      </c>
      <c r="C49" s="352" t="str">
        <f t="shared" ref="C49:D53" si="3">C7&amp;""</f>
        <v/>
      </c>
      <c r="D49" s="353" t="str">
        <f t="shared" si="3"/>
        <v/>
      </c>
      <c r="E49" s="354" t="str">
        <f>IF(ISTEXT($D7),"KOMMANDO","")</f>
        <v/>
      </c>
      <c r="F49" s="355"/>
      <c r="G49" s="171"/>
      <c r="H49" s="205"/>
      <c r="I49" s="205"/>
      <c r="J49" s="205"/>
      <c r="K49" s="205"/>
      <c r="L49" s="205"/>
      <c r="M49" s="205"/>
      <c r="N49" s="205"/>
      <c r="O49" s="356"/>
      <c r="P49" s="357"/>
      <c r="Q49" s="357"/>
      <c r="R49" s="357"/>
      <c r="S49" s="357"/>
      <c r="T49" s="357"/>
      <c r="U49" s="358" t="str">
        <f t="shared" ref="U49:V53" si="4">IF(ISTEXT($D7),1,"")</f>
        <v/>
      </c>
      <c r="V49" s="358" t="str">
        <f t="shared" si="4"/>
        <v/>
      </c>
      <c r="W49" s="351"/>
      <c r="X49" s="360"/>
      <c r="Y49" s="361"/>
      <c r="Z49" s="359"/>
      <c r="AA49" s="351"/>
    </row>
    <row r="50" spans="2:27" ht="14.25" customHeight="1" x14ac:dyDescent="0.25">
      <c r="B50" s="351" t="str">
        <f>IF(ISTEXT(D8),(CONCATENATE(Forside!$B$5,".",C50,".",D50,".",E50)),(""))</f>
        <v/>
      </c>
      <c r="C50" s="352" t="str">
        <f t="shared" si="3"/>
        <v/>
      </c>
      <c r="D50" s="353" t="str">
        <f t="shared" si="3"/>
        <v/>
      </c>
      <c r="E50" s="354" t="str">
        <f>IF(ISTEXT($D8),"KOMMANDO","")</f>
        <v/>
      </c>
      <c r="F50" s="355"/>
      <c r="G50" s="142"/>
      <c r="H50" s="194"/>
      <c r="I50" s="194"/>
      <c r="J50" s="194"/>
      <c r="K50" s="194"/>
      <c r="L50" s="194"/>
      <c r="M50" s="194"/>
      <c r="N50" s="194"/>
      <c r="O50" s="356"/>
      <c r="P50" s="357"/>
      <c r="Q50" s="357"/>
      <c r="R50" s="357"/>
      <c r="S50" s="357"/>
      <c r="T50" s="357"/>
      <c r="U50" s="358" t="str">
        <f t="shared" si="4"/>
        <v/>
      </c>
      <c r="V50" s="358" t="str">
        <f t="shared" si="4"/>
        <v/>
      </c>
      <c r="W50" s="351"/>
      <c r="X50" s="360"/>
      <c r="Y50" s="361"/>
      <c r="Z50" s="359"/>
      <c r="AA50" s="351"/>
    </row>
    <row r="51" spans="2:27" ht="14.25" customHeight="1" x14ac:dyDescent="0.25">
      <c r="B51" s="351" t="str">
        <f>IF(ISTEXT(D9),(CONCATENATE(Forside!$B$5,".",C51,".",D51,".",E51)),(""))</f>
        <v/>
      </c>
      <c r="C51" s="352" t="str">
        <f t="shared" si="3"/>
        <v/>
      </c>
      <c r="D51" s="353" t="str">
        <f t="shared" si="3"/>
        <v/>
      </c>
      <c r="E51" s="354" t="str">
        <f>IF(ISTEXT($D9),"KOMMANDO","")</f>
        <v/>
      </c>
      <c r="F51" s="355"/>
      <c r="G51" s="142"/>
      <c r="H51" s="194"/>
      <c r="I51" s="194"/>
      <c r="J51" s="194"/>
      <c r="K51" s="194"/>
      <c r="L51" s="194"/>
      <c r="M51" s="194"/>
      <c r="N51" s="194"/>
      <c r="O51" s="356"/>
      <c r="P51" s="357"/>
      <c r="Q51" s="357"/>
      <c r="R51" s="357"/>
      <c r="S51" s="357"/>
      <c r="T51" s="357"/>
      <c r="U51" s="358" t="str">
        <f t="shared" si="4"/>
        <v/>
      </c>
      <c r="V51" s="358" t="str">
        <f t="shared" si="4"/>
        <v/>
      </c>
      <c r="W51" s="351"/>
      <c r="X51" s="360"/>
      <c r="Y51" s="361"/>
      <c r="Z51" s="359"/>
      <c r="AA51" s="351"/>
    </row>
    <row r="52" spans="2:27" x14ac:dyDescent="0.25">
      <c r="B52" s="351" t="str">
        <f>IF(ISTEXT(D10),(CONCATENATE(Forside!$B$5,".",C52,".",D52,".",E52)),(""))</f>
        <v/>
      </c>
      <c r="C52" s="352" t="str">
        <f t="shared" si="3"/>
        <v/>
      </c>
      <c r="D52" s="353" t="str">
        <f t="shared" si="3"/>
        <v/>
      </c>
      <c r="E52" s="354" t="str">
        <f>IF(ISTEXT($D10),"KOMMANDO","")</f>
        <v/>
      </c>
      <c r="F52" s="355"/>
      <c r="G52" s="142"/>
      <c r="H52" s="194"/>
      <c r="I52" s="194"/>
      <c r="J52" s="194"/>
      <c r="K52" s="194"/>
      <c r="L52" s="194"/>
      <c r="M52" s="194"/>
      <c r="N52" s="194"/>
      <c r="O52" s="356"/>
      <c r="P52" s="357"/>
      <c r="Q52" s="357"/>
      <c r="R52" s="357"/>
      <c r="S52" s="357"/>
      <c r="T52" s="357"/>
      <c r="U52" s="358" t="str">
        <f t="shared" si="4"/>
        <v/>
      </c>
      <c r="V52" s="358" t="str">
        <f t="shared" si="4"/>
        <v/>
      </c>
      <c r="W52" s="351"/>
      <c r="X52" s="360"/>
      <c r="Y52" s="361"/>
      <c r="Z52" s="359"/>
      <c r="AA52" s="351"/>
    </row>
    <row r="53" spans="2:27" ht="14.25" customHeight="1" x14ac:dyDescent="0.25">
      <c r="B53" s="351" t="str">
        <f>IF(ISTEXT(D11),(CONCATENATE(Forside!$B$5,".",C53,".",D53,".",E53)),(""))</f>
        <v/>
      </c>
      <c r="C53" s="352" t="str">
        <f t="shared" si="3"/>
        <v/>
      </c>
      <c r="D53" s="353" t="str">
        <f t="shared" si="3"/>
        <v/>
      </c>
      <c r="E53" s="354" t="str">
        <f>IF(ISTEXT($D11),"KOMMANDO","")</f>
        <v/>
      </c>
      <c r="F53" s="355"/>
      <c r="G53" s="142"/>
      <c r="H53" s="194"/>
      <c r="I53" s="194"/>
      <c r="J53" s="194"/>
      <c r="K53" s="194"/>
      <c r="L53" s="194"/>
      <c r="M53" s="194"/>
      <c r="N53" s="194"/>
      <c r="O53" s="356"/>
      <c r="P53" s="357"/>
      <c r="Q53" s="357"/>
      <c r="R53" s="357"/>
      <c r="S53" s="357"/>
      <c r="T53" s="357"/>
      <c r="U53" s="358" t="str">
        <f t="shared" si="4"/>
        <v/>
      </c>
      <c r="V53" s="358" t="str">
        <f t="shared" si="4"/>
        <v/>
      </c>
      <c r="W53" s="351"/>
      <c r="X53" s="360"/>
      <c r="Y53" s="361"/>
      <c r="Z53" s="359"/>
      <c r="AA53" s="351"/>
    </row>
    <row r="54" spans="2:27" ht="14.25" customHeight="1" x14ac:dyDescent="0.25">
      <c r="B54" s="351" t="str">
        <f>IF(ISTEXT(D12),(CONCATENATE(Forside!$B$5,".",C54,".",D54,".",E54)),(""))</f>
        <v/>
      </c>
      <c r="C54" s="352" t="str">
        <f t="shared" ref="C54:C83" si="5">C12&amp;""</f>
        <v/>
      </c>
      <c r="D54" s="353" t="str">
        <f t="shared" ref="D54:D83" si="6">D12&amp;""</f>
        <v/>
      </c>
      <c r="E54" s="354" t="str">
        <f t="shared" ref="E54:E83" si="7">IF(ISTEXT($D12),"KOMMANDO","")</f>
        <v/>
      </c>
      <c r="F54" s="355"/>
      <c r="G54" s="142"/>
      <c r="H54" s="194"/>
      <c r="I54" s="194"/>
      <c r="J54" s="194"/>
      <c r="K54" s="194"/>
      <c r="L54" s="194"/>
      <c r="M54" s="194"/>
      <c r="N54" s="194"/>
      <c r="O54" s="356"/>
      <c r="P54" s="357"/>
      <c r="Q54" s="357"/>
      <c r="R54" s="357"/>
      <c r="S54" s="357"/>
      <c r="T54" s="357"/>
      <c r="U54" s="358" t="str">
        <f t="shared" ref="U54:V54" si="8">IF(ISTEXT($D12),1,"")</f>
        <v/>
      </c>
      <c r="V54" s="358" t="str">
        <f t="shared" si="8"/>
        <v/>
      </c>
      <c r="W54" s="351"/>
      <c r="X54" s="360"/>
      <c r="Y54" s="361"/>
      <c r="Z54" s="359"/>
      <c r="AA54" s="351"/>
    </row>
    <row r="55" spans="2:27" ht="14.25" customHeight="1" x14ac:dyDescent="0.25">
      <c r="B55" s="351" t="str">
        <f>IF(ISTEXT(D13),(CONCATENATE(Forside!$B$5,".",C55,".",D55,".",E55)),(""))</f>
        <v/>
      </c>
      <c r="C55" s="352" t="str">
        <f t="shared" si="5"/>
        <v/>
      </c>
      <c r="D55" s="353" t="str">
        <f t="shared" si="6"/>
        <v/>
      </c>
      <c r="E55" s="354" t="str">
        <f t="shared" si="7"/>
        <v/>
      </c>
      <c r="F55" s="355"/>
      <c r="G55" s="142"/>
      <c r="H55" s="194"/>
      <c r="I55" s="194"/>
      <c r="J55" s="194"/>
      <c r="K55" s="194"/>
      <c r="L55" s="194"/>
      <c r="M55" s="194"/>
      <c r="N55" s="194"/>
      <c r="O55" s="356"/>
      <c r="P55" s="357"/>
      <c r="Q55" s="357"/>
      <c r="R55" s="357"/>
      <c r="S55" s="357"/>
      <c r="T55" s="357"/>
      <c r="U55" s="358" t="str">
        <f t="shared" ref="U55:V55" si="9">IF(ISTEXT($D13),1,"")</f>
        <v/>
      </c>
      <c r="V55" s="358" t="str">
        <f t="shared" si="9"/>
        <v/>
      </c>
      <c r="W55" s="351"/>
      <c r="X55" s="360"/>
      <c r="Y55" s="361"/>
      <c r="Z55" s="359"/>
      <c r="AA55" s="351"/>
    </row>
    <row r="56" spans="2:27" ht="14.25" customHeight="1" x14ac:dyDescent="0.25">
      <c r="B56" s="351" t="str">
        <f>IF(ISTEXT(D14),(CONCATENATE(Forside!$B$5,".",C56,".",D56,".",E56)),(""))</f>
        <v/>
      </c>
      <c r="C56" s="352" t="str">
        <f t="shared" si="5"/>
        <v/>
      </c>
      <c r="D56" s="353" t="str">
        <f t="shared" si="6"/>
        <v/>
      </c>
      <c r="E56" s="354" t="str">
        <f t="shared" si="7"/>
        <v/>
      </c>
      <c r="F56" s="355"/>
      <c r="G56" s="142"/>
      <c r="H56" s="194"/>
      <c r="I56" s="194"/>
      <c r="J56" s="194"/>
      <c r="K56" s="194"/>
      <c r="L56" s="194"/>
      <c r="M56" s="194"/>
      <c r="N56" s="194"/>
      <c r="O56" s="356"/>
      <c r="P56" s="357"/>
      <c r="Q56" s="357"/>
      <c r="R56" s="357"/>
      <c r="S56" s="357"/>
      <c r="T56" s="357"/>
      <c r="U56" s="358" t="str">
        <f t="shared" ref="U56:V56" si="10">IF(ISTEXT($D14),1,"")</f>
        <v/>
      </c>
      <c r="V56" s="358" t="str">
        <f t="shared" si="10"/>
        <v/>
      </c>
      <c r="W56" s="351"/>
      <c r="X56" s="360"/>
      <c r="Y56" s="364"/>
      <c r="Z56" s="365"/>
      <c r="AA56" s="351"/>
    </row>
    <row r="57" spans="2:27" ht="14.25" customHeight="1" x14ac:dyDescent="0.25">
      <c r="B57" s="351" t="str">
        <f>IF(ISTEXT(D15),(CONCATENATE(Forside!$B$5,".",C57,".",D57,".",E57)),(""))</f>
        <v/>
      </c>
      <c r="C57" s="352" t="str">
        <f t="shared" si="5"/>
        <v/>
      </c>
      <c r="D57" s="353" t="str">
        <f t="shared" si="6"/>
        <v/>
      </c>
      <c r="E57" s="354" t="str">
        <f t="shared" si="7"/>
        <v/>
      </c>
      <c r="F57" s="355"/>
      <c r="G57" s="142"/>
      <c r="H57" s="194"/>
      <c r="I57" s="194"/>
      <c r="J57" s="194"/>
      <c r="K57" s="194"/>
      <c r="L57" s="194"/>
      <c r="M57" s="194"/>
      <c r="N57" s="194"/>
      <c r="O57" s="356"/>
      <c r="P57" s="357"/>
      <c r="Q57" s="357"/>
      <c r="R57" s="357"/>
      <c r="S57" s="357"/>
      <c r="T57" s="357"/>
      <c r="U57" s="358" t="str">
        <f t="shared" ref="U57:V57" si="11">IF(ISTEXT($D15),1,"")</f>
        <v/>
      </c>
      <c r="V57" s="358" t="str">
        <f t="shared" si="11"/>
        <v/>
      </c>
      <c r="W57" s="351"/>
      <c r="X57" s="360"/>
      <c r="Y57" s="364"/>
      <c r="Z57" s="365"/>
      <c r="AA57" s="351"/>
    </row>
    <row r="58" spans="2:27" ht="14.25" customHeight="1" x14ac:dyDescent="0.25">
      <c r="B58" s="351" t="str">
        <f>IF(ISTEXT(D16),(CONCATENATE(Forside!$B$5,".",C58,".",D58,".",E58)),(""))</f>
        <v/>
      </c>
      <c r="C58" s="352" t="str">
        <f t="shared" si="5"/>
        <v/>
      </c>
      <c r="D58" s="353" t="str">
        <f t="shared" si="6"/>
        <v/>
      </c>
      <c r="E58" s="354" t="str">
        <f t="shared" si="7"/>
        <v/>
      </c>
      <c r="F58" s="355"/>
      <c r="G58" s="142"/>
      <c r="H58" s="194"/>
      <c r="I58" s="194"/>
      <c r="J58" s="194"/>
      <c r="K58" s="194"/>
      <c r="L58" s="194"/>
      <c r="M58" s="194"/>
      <c r="N58" s="194"/>
      <c r="O58" s="356"/>
      <c r="P58" s="357"/>
      <c r="Q58" s="357"/>
      <c r="R58" s="357"/>
      <c r="S58" s="357"/>
      <c r="T58" s="357"/>
      <c r="U58" s="358" t="str">
        <f t="shared" ref="U58:V58" si="12">IF(ISTEXT($D16),1,"")</f>
        <v/>
      </c>
      <c r="V58" s="358" t="str">
        <f t="shared" si="12"/>
        <v/>
      </c>
      <c r="W58" s="351"/>
      <c r="X58" s="360"/>
      <c r="Y58" s="364"/>
      <c r="Z58" s="365"/>
      <c r="AA58" s="351"/>
    </row>
    <row r="59" spans="2:27" ht="14.25" customHeight="1" x14ac:dyDescent="0.25">
      <c r="B59" s="351" t="str">
        <f>IF(ISTEXT(D17),(CONCATENATE(Forside!$B$5,".",C59,".",D59,".",E59)),(""))</f>
        <v/>
      </c>
      <c r="C59" s="352" t="str">
        <f t="shared" si="5"/>
        <v/>
      </c>
      <c r="D59" s="353" t="str">
        <f t="shared" si="6"/>
        <v/>
      </c>
      <c r="E59" s="354" t="str">
        <f t="shared" si="7"/>
        <v/>
      </c>
      <c r="F59" s="355"/>
      <c r="G59" s="142"/>
      <c r="H59" s="194"/>
      <c r="I59" s="194"/>
      <c r="J59" s="194"/>
      <c r="K59" s="194"/>
      <c r="L59" s="194"/>
      <c r="M59" s="194"/>
      <c r="N59" s="194"/>
      <c r="O59" s="356"/>
      <c r="P59" s="357"/>
      <c r="Q59" s="357"/>
      <c r="R59" s="357"/>
      <c r="S59" s="357"/>
      <c r="T59" s="357"/>
      <c r="U59" s="358" t="str">
        <f t="shared" ref="U59:V59" si="13">IF(ISTEXT($D17),1,"")</f>
        <v/>
      </c>
      <c r="V59" s="358" t="str">
        <f t="shared" si="13"/>
        <v/>
      </c>
      <c r="W59" s="351"/>
      <c r="X59" s="360"/>
      <c r="Y59" s="364"/>
      <c r="Z59" s="365"/>
      <c r="AA59" s="351"/>
    </row>
    <row r="60" spans="2:27" ht="14.25" customHeight="1" x14ac:dyDescent="0.25">
      <c r="B60" s="351" t="str">
        <f>IF(ISTEXT(D18),(CONCATENATE(Forside!$B$5,".",C60,".",D60,".",E60)),(""))</f>
        <v/>
      </c>
      <c r="C60" s="352" t="str">
        <f t="shared" si="5"/>
        <v/>
      </c>
      <c r="D60" s="353" t="str">
        <f t="shared" si="6"/>
        <v/>
      </c>
      <c r="E60" s="354" t="str">
        <f t="shared" si="7"/>
        <v/>
      </c>
      <c r="F60" s="355"/>
      <c r="G60" s="142"/>
      <c r="H60" s="194"/>
      <c r="I60" s="194"/>
      <c r="J60" s="194"/>
      <c r="K60" s="194"/>
      <c r="L60" s="194"/>
      <c r="M60" s="194"/>
      <c r="N60" s="194"/>
      <c r="O60" s="356"/>
      <c r="P60" s="357"/>
      <c r="Q60" s="357"/>
      <c r="R60" s="357"/>
      <c r="S60" s="357"/>
      <c r="T60" s="357"/>
      <c r="U60" s="358" t="str">
        <f t="shared" ref="U60:V60" si="14">IF(ISTEXT($D18),1,"")</f>
        <v/>
      </c>
      <c r="V60" s="358" t="str">
        <f t="shared" si="14"/>
        <v/>
      </c>
      <c r="W60" s="351"/>
      <c r="X60" s="360"/>
      <c r="Y60" s="364"/>
      <c r="Z60" s="365"/>
      <c r="AA60" s="351"/>
    </row>
    <row r="61" spans="2:27" ht="14.25" customHeight="1" x14ac:dyDescent="0.25">
      <c r="B61" s="351" t="str">
        <f>IF(ISTEXT(D19),(CONCATENATE(Forside!$B$5,".",C61,".",D61,".",E61)),(""))</f>
        <v/>
      </c>
      <c r="C61" s="352" t="str">
        <f t="shared" si="5"/>
        <v/>
      </c>
      <c r="D61" s="353" t="str">
        <f t="shared" si="6"/>
        <v/>
      </c>
      <c r="E61" s="354" t="str">
        <f t="shared" si="7"/>
        <v/>
      </c>
      <c r="F61" s="231"/>
      <c r="G61" s="142"/>
      <c r="H61" s="194"/>
      <c r="I61" s="194"/>
      <c r="J61" s="194"/>
      <c r="K61" s="194"/>
      <c r="L61" s="194"/>
      <c r="M61" s="194"/>
      <c r="N61" s="194"/>
      <c r="O61" s="233"/>
      <c r="P61" s="234"/>
      <c r="Q61" s="234"/>
      <c r="R61" s="234"/>
      <c r="S61" s="234"/>
      <c r="T61" s="234"/>
      <c r="U61" s="358" t="str">
        <f t="shared" ref="U61:V61" si="15">IF(ISTEXT($D19),1,"")</f>
        <v/>
      </c>
      <c r="V61" s="358" t="str">
        <f t="shared" si="15"/>
        <v/>
      </c>
      <c r="W61" s="213"/>
      <c r="X61" s="410"/>
      <c r="Y61" s="235"/>
      <c r="Z61" s="236"/>
      <c r="AA61" s="213"/>
    </row>
    <row r="62" spans="2:27" ht="14.25" customHeight="1" x14ac:dyDescent="0.25">
      <c r="B62" s="351" t="str">
        <f>IF(ISTEXT(D20),(CONCATENATE(Forside!$B$5,".",C62,".",D62,".",E62)),(""))</f>
        <v/>
      </c>
      <c r="C62" s="352" t="str">
        <f t="shared" si="5"/>
        <v/>
      </c>
      <c r="D62" s="353" t="str">
        <f t="shared" si="6"/>
        <v/>
      </c>
      <c r="E62" s="354" t="str">
        <f t="shared" si="7"/>
        <v/>
      </c>
      <c r="F62" s="231"/>
      <c r="G62" s="142"/>
      <c r="H62" s="194"/>
      <c r="I62" s="194"/>
      <c r="J62" s="194"/>
      <c r="K62" s="194"/>
      <c r="L62" s="194"/>
      <c r="M62" s="194"/>
      <c r="N62" s="194"/>
      <c r="O62" s="233"/>
      <c r="P62" s="234"/>
      <c r="Q62" s="234"/>
      <c r="R62" s="234"/>
      <c r="S62" s="234"/>
      <c r="T62" s="234"/>
      <c r="U62" s="358" t="str">
        <f t="shared" ref="U62:V62" si="16">IF(ISTEXT($D20),1,"")</f>
        <v/>
      </c>
      <c r="V62" s="358" t="str">
        <f t="shared" si="16"/>
        <v/>
      </c>
      <c r="W62" s="213"/>
      <c r="X62" s="409"/>
      <c r="Y62" s="235"/>
      <c r="Z62" s="236"/>
      <c r="AA62" s="213"/>
    </row>
    <row r="63" spans="2:27" ht="14.25" customHeight="1" x14ac:dyDescent="0.25">
      <c r="B63" s="351" t="str">
        <f>IF(ISTEXT(D21),(CONCATENATE(Forside!$B$5,".",C63,".",D63,".",E63)),(""))</f>
        <v/>
      </c>
      <c r="C63" s="352" t="str">
        <f t="shared" si="5"/>
        <v/>
      </c>
      <c r="D63" s="353" t="str">
        <f t="shared" si="6"/>
        <v/>
      </c>
      <c r="E63" s="354" t="str">
        <f t="shared" si="7"/>
        <v/>
      </c>
      <c r="F63" s="355"/>
      <c r="G63" s="142"/>
      <c r="H63" s="194"/>
      <c r="I63" s="194"/>
      <c r="J63" s="194"/>
      <c r="K63" s="194"/>
      <c r="L63" s="194"/>
      <c r="M63" s="194"/>
      <c r="N63" s="194"/>
      <c r="O63" s="356"/>
      <c r="P63" s="357"/>
      <c r="Q63" s="357"/>
      <c r="R63" s="357"/>
      <c r="S63" s="357"/>
      <c r="T63" s="357"/>
      <c r="U63" s="358" t="str">
        <f t="shared" ref="U63:V63" si="17">IF(ISTEXT($D21),1,"")</f>
        <v/>
      </c>
      <c r="V63" s="358" t="str">
        <f t="shared" si="17"/>
        <v/>
      </c>
      <c r="W63" s="351"/>
      <c r="X63" s="360"/>
      <c r="Y63" s="364"/>
      <c r="Z63" s="365"/>
      <c r="AA63" s="213"/>
    </row>
    <row r="64" spans="2:27" ht="14.25" customHeight="1" x14ac:dyDescent="0.25">
      <c r="B64" s="351" t="str">
        <f>IF(ISTEXT(D22),(CONCATENATE(Forside!$B$5,".",C64,".",D64,".",E64)),(""))</f>
        <v/>
      </c>
      <c r="C64" s="352" t="str">
        <f t="shared" si="5"/>
        <v/>
      </c>
      <c r="D64" s="353" t="str">
        <f t="shared" si="6"/>
        <v/>
      </c>
      <c r="E64" s="354" t="str">
        <f t="shared" si="7"/>
        <v/>
      </c>
      <c r="F64" s="231"/>
      <c r="G64" s="142"/>
      <c r="H64" s="194"/>
      <c r="I64" s="194"/>
      <c r="J64" s="194"/>
      <c r="K64" s="194"/>
      <c r="L64" s="194"/>
      <c r="M64" s="194"/>
      <c r="N64" s="194"/>
      <c r="O64" s="233"/>
      <c r="P64" s="234"/>
      <c r="Q64" s="234"/>
      <c r="R64" s="234"/>
      <c r="S64" s="234"/>
      <c r="T64" s="234"/>
      <c r="U64" s="358" t="str">
        <f t="shared" ref="U64:V64" si="18">IF(ISTEXT($D22),1,"")</f>
        <v/>
      </c>
      <c r="V64" s="358" t="str">
        <f t="shared" si="18"/>
        <v/>
      </c>
      <c r="W64" s="213"/>
      <c r="X64" s="410"/>
      <c r="Y64" s="235"/>
      <c r="Z64" s="236"/>
    </row>
    <row r="65" spans="2:26" ht="14.25" customHeight="1" x14ac:dyDescent="0.25">
      <c r="B65" s="351" t="str">
        <f>IF(ISTEXT(D23),(CONCATENATE(Forside!$B$5,".",C65,".",D65,".",E65)),(""))</f>
        <v/>
      </c>
      <c r="C65" s="352" t="str">
        <f t="shared" si="5"/>
        <v/>
      </c>
      <c r="D65" s="353" t="str">
        <f t="shared" si="6"/>
        <v/>
      </c>
      <c r="E65" s="354" t="str">
        <f t="shared" si="7"/>
        <v/>
      </c>
      <c r="F65" s="355"/>
      <c r="G65" s="142"/>
      <c r="H65" s="194"/>
      <c r="I65" s="194"/>
      <c r="J65" s="194"/>
      <c r="K65" s="194"/>
      <c r="L65" s="194"/>
      <c r="M65" s="194"/>
      <c r="N65" s="194"/>
      <c r="O65" s="356"/>
      <c r="P65" s="357"/>
      <c r="Q65" s="357"/>
      <c r="R65" s="357"/>
      <c r="S65" s="357"/>
      <c r="T65" s="357"/>
      <c r="U65" s="358" t="str">
        <f t="shared" ref="U65:V65" si="19">IF(ISTEXT($D23),1,"")</f>
        <v/>
      </c>
      <c r="V65" s="358" t="str">
        <f t="shared" si="19"/>
        <v/>
      </c>
      <c r="W65" s="351"/>
      <c r="X65" s="360"/>
      <c r="Y65" s="364"/>
      <c r="Z65" s="365"/>
    </row>
    <row r="66" spans="2:26" ht="14.25" customHeight="1" x14ac:dyDescent="0.25">
      <c r="B66" s="351" t="str">
        <f>IF(ISTEXT(D24),(CONCATENATE(Forside!$B$5,".",C66,".",D66,".",E66)),(""))</f>
        <v/>
      </c>
      <c r="C66" s="352" t="str">
        <f t="shared" si="5"/>
        <v/>
      </c>
      <c r="D66" s="353" t="str">
        <f t="shared" si="6"/>
        <v/>
      </c>
      <c r="E66" s="354" t="str">
        <f t="shared" si="7"/>
        <v/>
      </c>
      <c r="F66" s="231"/>
      <c r="G66" s="142"/>
      <c r="H66" s="194"/>
      <c r="I66" s="194"/>
      <c r="J66" s="194"/>
      <c r="K66" s="194"/>
      <c r="L66" s="194"/>
      <c r="M66" s="194"/>
      <c r="N66" s="194"/>
      <c r="O66" s="233"/>
      <c r="P66" s="234"/>
      <c r="Q66" s="234"/>
      <c r="R66" s="234"/>
      <c r="S66" s="234"/>
      <c r="T66" s="234"/>
      <c r="U66" s="358" t="str">
        <f t="shared" ref="U66:V66" si="20">IF(ISTEXT($D24),1,"")</f>
        <v/>
      </c>
      <c r="V66" s="358" t="str">
        <f t="shared" si="20"/>
        <v/>
      </c>
      <c r="W66" s="213"/>
      <c r="X66" s="410"/>
      <c r="Y66" s="235"/>
      <c r="Z66" s="236"/>
    </row>
    <row r="67" spans="2:26" ht="14.25" customHeight="1" x14ac:dyDescent="0.25">
      <c r="B67" s="351" t="str">
        <f>IF(ISTEXT(D25),(CONCATENATE(Forside!$B$5,".",C67,".",D67,".",E67)),(""))</f>
        <v/>
      </c>
      <c r="C67" s="352" t="str">
        <f t="shared" si="5"/>
        <v/>
      </c>
      <c r="D67" s="353" t="str">
        <f t="shared" si="6"/>
        <v/>
      </c>
      <c r="E67" s="354" t="str">
        <f t="shared" si="7"/>
        <v/>
      </c>
      <c r="F67" s="355"/>
      <c r="G67" s="142"/>
      <c r="H67" s="194"/>
      <c r="I67" s="194"/>
      <c r="J67" s="194"/>
      <c r="K67" s="194"/>
      <c r="L67" s="194"/>
      <c r="M67" s="194"/>
      <c r="N67" s="194"/>
      <c r="O67" s="356"/>
      <c r="P67" s="357"/>
      <c r="Q67" s="357"/>
      <c r="R67" s="357"/>
      <c r="S67" s="357"/>
      <c r="T67" s="357"/>
      <c r="U67" s="358" t="str">
        <f t="shared" ref="U67:V67" si="21">IF(ISTEXT($D25),1,"")</f>
        <v/>
      </c>
      <c r="V67" s="358" t="str">
        <f t="shared" si="21"/>
        <v/>
      </c>
      <c r="W67" s="351"/>
      <c r="X67" s="360"/>
      <c r="Y67" s="364"/>
      <c r="Z67" s="365"/>
    </row>
    <row r="68" spans="2:26" ht="14.25" customHeight="1" x14ac:dyDescent="0.25">
      <c r="B68" s="351" t="str">
        <f>IF(ISTEXT(D26),(CONCATENATE(Forside!$B$5,".",C68,".",D68,".",E68)),(""))</f>
        <v/>
      </c>
      <c r="C68" s="352" t="str">
        <f t="shared" si="5"/>
        <v/>
      </c>
      <c r="D68" s="353" t="str">
        <f t="shared" si="6"/>
        <v/>
      </c>
      <c r="E68" s="354" t="str">
        <f t="shared" si="7"/>
        <v/>
      </c>
      <c r="F68" s="231"/>
      <c r="G68" s="142"/>
      <c r="H68" s="194"/>
      <c r="I68" s="194"/>
      <c r="J68" s="194"/>
      <c r="K68" s="194"/>
      <c r="L68" s="194"/>
      <c r="M68" s="194"/>
      <c r="N68" s="194"/>
      <c r="O68" s="233"/>
      <c r="P68" s="234"/>
      <c r="Q68" s="234"/>
      <c r="R68" s="234"/>
      <c r="S68" s="234"/>
      <c r="T68" s="234"/>
      <c r="U68" s="358" t="str">
        <f t="shared" ref="U68:V68" si="22">IF(ISTEXT($D26),1,"")</f>
        <v/>
      </c>
      <c r="V68" s="358" t="str">
        <f t="shared" si="22"/>
        <v/>
      </c>
      <c r="W68" s="213"/>
      <c r="X68" s="410"/>
      <c r="Y68" s="235"/>
      <c r="Z68" s="236"/>
    </row>
    <row r="69" spans="2:26" ht="14.25" customHeight="1" x14ac:dyDescent="0.25">
      <c r="B69" s="351" t="str">
        <f>IF(ISTEXT(D27),(CONCATENATE(Forside!$B$5,".",C69,".",D69,".",E69)),(""))</f>
        <v/>
      </c>
      <c r="C69" s="352" t="str">
        <f t="shared" si="5"/>
        <v/>
      </c>
      <c r="D69" s="353" t="str">
        <f t="shared" si="6"/>
        <v/>
      </c>
      <c r="E69" s="354" t="str">
        <f t="shared" si="7"/>
        <v/>
      </c>
      <c r="F69" s="355"/>
      <c r="G69" s="142"/>
      <c r="H69" s="194"/>
      <c r="I69" s="194"/>
      <c r="J69" s="194"/>
      <c r="K69" s="194"/>
      <c r="L69" s="194"/>
      <c r="M69" s="194"/>
      <c r="N69" s="194"/>
      <c r="O69" s="356"/>
      <c r="P69" s="357"/>
      <c r="Q69" s="357"/>
      <c r="R69" s="357"/>
      <c r="S69" s="357"/>
      <c r="T69" s="357"/>
      <c r="U69" s="358" t="str">
        <f t="shared" ref="U69:V69" si="23">IF(ISTEXT($D27),1,"")</f>
        <v/>
      </c>
      <c r="V69" s="358" t="str">
        <f t="shared" si="23"/>
        <v/>
      </c>
      <c r="W69" s="351"/>
      <c r="X69" s="360"/>
      <c r="Y69" s="364"/>
      <c r="Z69" s="365"/>
    </row>
    <row r="70" spans="2:26" ht="14.25" customHeight="1" x14ac:dyDescent="0.25">
      <c r="B70" s="351" t="str">
        <f>IF(ISTEXT(D28),(CONCATENATE(Forside!$B$5,".",C70,".",D70,".",E70)),(""))</f>
        <v/>
      </c>
      <c r="C70" s="352" t="str">
        <f t="shared" si="5"/>
        <v/>
      </c>
      <c r="D70" s="353" t="str">
        <f t="shared" si="6"/>
        <v/>
      </c>
      <c r="E70" s="354" t="str">
        <f t="shared" si="7"/>
        <v/>
      </c>
      <c r="F70" s="231"/>
      <c r="G70" s="142"/>
      <c r="H70" s="194"/>
      <c r="I70" s="194"/>
      <c r="J70" s="194"/>
      <c r="K70" s="194"/>
      <c r="L70" s="194"/>
      <c r="M70" s="194"/>
      <c r="N70" s="194"/>
      <c r="O70" s="233"/>
      <c r="P70" s="234"/>
      <c r="Q70" s="234"/>
      <c r="R70" s="234"/>
      <c r="S70" s="234"/>
      <c r="T70" s="234"/>
      <c r="U70" s="358" t="str">
        <f t="shared" ref="U70:V70" si="24">IF(ISTEXT($D28),1,"")</f>
        <v/>
      </c>
      <c r="V70" s="358" t="str">
        <f t="shared" si="24"/>
        <v/>
      </c>
      <c r="W70" s="213"/>
      <c r="X70" s="410"/>
      <c r="Y70" s="235"/>
      <c r="Z70" s="236"/>
    </row>
    <row r="71" spans="2:26" ht="14.25" customHeight="1" x14ac:dyDescent="0.25">
      <c r="B71" s="351" t="str">
        <f>IF(ISTEXT(D29),(CONCATENATE(Forside!$B$5,".",C71,".",D71,".",E71)),(""))</f>
        <v/>
      </c>
      <c r="C71" s="352" t="str">
        <f t="shared" si="5"/>
        <v/>
      </c>
      <c r="D71" s="353" t="str">
        <f t="shared" si="6"/>
        <v/>
      </c>
      <c r="E71" s="354" t="str">
        <f t="shared" si="7"/>
        <v/>
      </c>
      <c r="F71" s="355"/>
      <c r="G71" s="142"/>
      <c r="H71" s="194"/>
      <c r="I71" s="194"/>
      <c r="J71" s="194"/>
      <c r="K71" s="194"/>
      <c r="L71" s="194"/>
      <c r="M71" s="194"/>
      <c r="N71" s="194"/>
      <c r="O71" s="356"/>
      <c r="P71" s="357"/>
      <c r="Q71" s="357"/>
      <c r="R71" s="357"/>
      <c r="S71" s="357"/>
      <c r="T71" s="357"/>
      <c r="U71" s="358" t="str">
        <f t="shared" ref="U71:V71" si="25">IF(ISTEXT($D29),1,"")</f>
        <v/>
      </c>
      <c r="V71" s="358" t="str">
        <f t="shared" si="25"/>
        <v/>
      </c>
      <c r="W71" s="351"/>
      <c r="X71" s="360"/>
      <c r="Y71" s="364"/>
      <c r="Z71" s="365"/>
    </row>
    <row r="72" spans="2:26" ht="14.25" customHeight="1" x14ac:dyDescent="0.25">
      <c r="B72" s="351" t="str">
        <f>IF(ISTEXT(D30),(CONCATENATE(Forside!$B$5,".",C72,".",D72,".",E72)),(""))</f>
        <v/>
      </c>
      <c r="C72" s="352" t="str">
        <f t="shared" si="5"/>
        <v/>
      </c>
      <c r="D72" s="353" t="str">
        <f t="shared" si="6"/>
        <v/>
      </c>
      <c r="E72" s="354" t="str">
        <f t="shared" si="7"/>
        <v/>
      </c>
      <c r="F72" s="231"/>
      <c r="G72" s="142"/>
      <c r="H72" s="194"/>
      <c r="I72" s="194"/>
      <c r="J72" s="194"/>
      <c r="K72" s="194"/>
      <c r="L72" s="194"/>
      <c r="M72" s="194"/>
      <c r="N72" s="194"/>
      <c r="O72" s="233"/>
      <c r="P72" s="234"/>
      <c r="Q72" s="234"/>
      <c r="R72" s="234"/>
      <c r="S72" s="234"/>
      <c r="T72" s="234"/>
      <c r="U72" s="358" t="str">
        <f t="shared" ref="U72:V72" si="26">IF(ISTEXT($D30),1,"")</f>
        <v/>
      </c>
      <c r="V72" s="358" t="str">
        <f t="shared" si="26"/>
        <v/>
      </c>
      <c r="W72" s="213"/>
      <c r="X72" s="410"/>
      <c r="Y72" s="235"/>
      <c r="Z72" s="236"/>
    </row>
    <row r="73" spans="2:26" ht="14.25" customHeight="1" x14ac:dyDescent="0.25">
      <c r="B73" s="351" t="str">
        <f>IF(ISTEXT(D31),(CONCATENATE(Forside!$B$5,".",C73,".",D73,".",E73)),(""))</f>
        <v/>
      </c>
      <c r="C73" s="352" t="str">
        <f t="shared" si="5"/>
        <v/>
      </c>
      <c r="D73" s="353" t="str">
        <f t="shared" si="6"/>
        <v/>
      </c>
      <c r="E73" s="354" t="str">
        <f t="shared" si="7"/>
        <v/>
      </c>
      <c r="F73" s="355"/>
      <c r="G73" s="142"/>
      <c r="H73" s="194"/>
      <c r="I73" s="194"/>
      <c r="J73" s="194"/>
      <c r="K73" s="194"/>
      <c r="L73" s="194"/>
      <c r="M73" s="194"/>
      <c r="N73" s="194"/>
      <c r="O73" s="356"/>
      <c r="P73" s="357"/>
      <c r="Q73" s="357"/>
      <c r="R73" s="357"/>
      <c r="S73" s="357"/>
      <c r="T73" s="357"/>
      <c r="U73" s="358" t="str">
        <f t="shared" ref="U73:V73" si="27">IF(ISTEXT($D31),1,"")</f>
        <v/>
      </c>
      <c r="V73" s="358" t="str">
        <f t="shared" si="27"/>
        <v/>
      </c>
      <c r="W73" s="351"/>
      <c r="X73" s="360"/>
      <c r="Y73" s="364"/>
      <c r="Z73" s="365"/>
    </row>
    <row r="74" spans="2:26" ht="14.25" customHeight="1" x14ac:dyDescent="0.25">
      <c r="B74" s="351" t="str">
        <f>IF(ISTEXT(D32),(CONCATENATE(Forside!$B$5,".",C74,".",D74,".",E74)),(""))</f>
        <v/>
      </c>
      <c r="C74" s="352" t="str">
        <f t="shared" si="5"/>
        <v/>
      </c>
      <c r="D74" s="353" t="str">
        <f t="shared" si="6"/>
        <v/>
      </c>
      <c r="E74" s="354" t="str">
        <f t="shared" si="7"/>
        <v/>
      </c>
      <c r="F74" s="231"/>
      <c r="G74" s="142"/>
      <c r="H74" s="194"/>
      <c r="I74" s="194"/>
      <c r="J74" s="194"/>
      <c r="K74" s="194"/>
      <c r="L74" s="194"/>
      <c r="M74" s="194"/>
      <c r="N74" s="194"/>
      <c r="O74" s="233"/>
      <c r="P74" s="234"/>
      <c r="Q74" s="234"/>
      <c r="R74" s="234"/>
      <c r="S74" s="234"/>
      <c r="T74" s="234"/>
      <c r="U74" s="358" t="str">
        <f t="shared" ref="U74:V74" si="28">IF(ISTEXT($D32),1,"")</f>
        <v/>
      </c>
      <c r="V74" s="358" t="str">
        <f t="shared" si="28"/>
        <v/>
      </c>
      <c r="W74" s="213"/>
      <c r="X74" s="410"/>
      <c r="Y74" s="235"/>
      <c r="Z74" s="236"/>
    </row>
    <row r="75" spans="2:26" ht="14.25" customHeight="1" x14ac:dyDescent="0.25">
      <c r="B75" s="351" t="str">
        <f>IF(ISTEXT(D33),(CONCATENATE(Forside!$B$5,".",C75,".",D75,".",E75)),(""))</f>
        <v/>
      </c>
      <c r="C75" s="352" t="str">
        <f t="shared" si="5"/>
        <v/>
      </c>
      <c r="D75" s="353" t="str">
        <f t="shared" si="6"/>
        <v/>
      </c>
      <c r="E75" s="354" t="str">
        <f t="shared" si="7"/>
        <v/>
      </c>
      <c r="F75" s="355"/>
      <c r="G75" s="142"/>
      <c r="H75" s="194"/>
      <c r="I75" s="194"/>
      <c r="J75" s="194"/>
      <c r="K75" s="194"/>
      <c r="L75" s="194"/>
      <c r="M75" s="194"/>
      <c r="N75" s="194"/>
      <c r="O75" s="356"/>
      <c r="P75" s="357"/>
      <c r="Q75" s="357"/>
      <c r="R75" s="357"/>
      <c r="S75" s="357"/>
      <c r="T75" s="357"/>
      <c r="U75" s="358" t="str">
        <f t="shared" ref="U75:V75" si="29">IF(ISTEXT($D33),1,"")</f>
        <v/>
      </c>
      <c r="V75" s="358" t="str">
        <f t="shared" si="29"/>
        <v/>
      </c>
      <c r="W75" s="351"/>
      <c r="X75" s="360"/>
      <c r="Y75" s="364"/>
      <c r="Z75" s="365"/>
    </row>
    <row r="76" spans="2:26" ht="14.25" customHeight="1" x14ac:dyDescent="0.25">
      <c r="B76" s="351" t="str">
        <f>IF(ISTEXT(D34),(CONCATENATE(Forside!$B$5,".",C76,".",D76,".",E76)),(""))</f>
        <v/>
      </c>
      <c r="C76" s="352" t="str">
        <f t="shared" si="5"/>
        <v/>
      </c>
      <c r="D76" s="353" t="str">
        <f t="shared" si="6"/>
        <v/>
      </c>
      <c r="E76" s="354" t="str">
        <f t="shared" si="7"/>
        <v/>
      </c>
      <c r="F76" s="231"/>
      <c r="G76" s="142"/>
      <c r="H76" s="194"/>
      <c r="I76" s="194"/>
      <c r="J76" s="194"/>
      <c r="K76" s="194"/>
      <c r="L76" s="194"/>
      <c r="M76" s="194"/>
      <c r="N76" s="194"/>
      <c r="O76" s="233"/>
      <c r="P76" s="234"/>
      <c r="Q76" s="234"/>
      <c r="R76" s="234"/>
      <c r="S76" s="234"/>
      <c r="T76" s="234"/>
      <c r="U76" s="358" t="str">
        <f t="shared" ref="U76:V76" si="30">IF(ISTEXT($D34),1,"")</f>
        <v/>
      </c>
      <c r="V76" s="358" t="str">
        <f t="shared" si="30"/>
        <v/>
      </c>
      <c r="W76" s="213"/>
      <c r="X76" s="410"/>
      <c r="Y76" s="235"/>
      <c r="Z76" s="236"/>
    </row>
    <row r="77" spans="2:26" ht="14.25" customHeight="1" x14ac:dyDescent="0.25">
      <c r="B77" s="351" t="str">
        <f>IF(ISTEXT(D35),(CONCATENATE(Forside!$B$5,".",C77,".",D77,".",E77)),(""))</f>
        <v/>
      </c>
      <c r="C77" s="352" t="str">
        <f t="shared" si="5"/>
        <v/>
      </c>
      <c r="D77" s="353" t="str">
        <f t="shared" si="6"/>
        <v/>
      </c>
      <c r="E77" s="354" t="str">
        <f t="shared" si="7"/>
        <v/>
      </c>
      <c r="F77" s="355"/>
      <c r="G77" s="142"/>
      <c r="H77" s="194"/>
      <c r="I77" s="194"/>
      <c r="J77" s="194"/>
      <c r="K77" s="194"/>
      <c r="L77" s="194"/>
      <c r="M77" s="194"/>
      <c r="N77" s="194"/>
      <c r="O77" s="356"/>
      <c r="P77" s="357"/>
      <c r="Q77" s="357"/>
      <c r="R77" s="357"/>
      <c r="S77" s="357"/>
      <c r="T77" s="357"/>
      <c r="U77" s="358" t="str">
        <f t="shared" ref="U77:V77" si="31">IF(ISTEXT($D35),1,"")</f>
        <v/>
      </c>
      <c r="V77" s="358" t="str">
        <f t="shared" si="31"/>
        <v/>
      </c>
      <c r="W77" s="351"/>
      <c r="X77" s="360"/>
      <c r="Y77" s="364"/>
      <c r="Z77" s="365"/>
    </row>
    <row r="78" spans="2:26" ht="14.25" customHeight="1" x14ac:dyDescent="0.25">
      <c r="B78" s="351" t="str">
        <f>IF(ISTEXT(D36),(CONCATENATE(Forside!$B$5,".",C78,".",D78,".",E78)),(""))</f>
        <v/>
      </c>
      <c r="C78" s="352" t="str">
        <f t="shared" si="5"/>
        <v/>
      </c>
      <c r="D78" s="353" t="str">
        <f t="shared" si="6"/>
        <v/>
      </c>
      <c r="E78" s="354" t="str">
        <f t="shared" si="7"/>
        <v/>
      </c>
      <c r="F78" s="231"/>
      <c r="G78" s="142"/>
      <c r="H78" s="194"/>
      <c r="I78" s="194"/>
      <c r="J78" s="194"/>
      <c r="K78" s="194"/>
      <c r="L78" s="194"/>
      <c r="M78" s="194"/>
      <c r="N78" s="194"/>
      <c r="O78" s="233"/>
      <c r="P78" s="234"/>
      <c r="Q78" s="234"/>
      <c r="R78" s="234"/>
      <c r="S78" s="234"/>
      <c r="T78" s="234"/>
      <c r="U78" s="358" t="str">
        <f t="shared" ref="U78:V78" si="32">IF(ISTEXT($D36),1,"")</f>
        <v/>
      </c>
      <c r="V78" s="358" t="str">
        <f t="shared" si="32"/>
        <v/>
      </c>
      <c r="W78" s="213"/>
      <c r="X78" s="410"/>
      <c r="Y78" s="235"/>
      <c r="Z78" s="236"/>
    </row>
    <row r="79" spans="2:26" ht="14.25" customHeight="1" x14ac:dyDescent="0.25">
      <c r="B79" s="351" t="str">
        <f>IF(ISTEXT(D37),(CONCATENATE(Forside!$B$5,".",C79,".",D79,".",E79)),(""))</f>
        <v/>
      </c>
      <c r="C79" s="352" t="str">
        <f t="shared" si="5"/>
        <v/>
      </c>
      <c r="D79" s="353" t="str">
        <f t="shared" si="6"/>
        <v/>
      </c>
      <c r="E79" s="354" t="str">
        <f t="shared" si="7"/>
        <v/>
      </c>
      <c r="F79" s="355"/>
      <c r="G79" s="142"/>
      <c r="H79" s="194"/>
      <c r="I79" s="194"/>
      <c r="J79" s="194"/>
      <c r="K79" s="194"/>
      <c r="L79" s="194"/>
      <c r="M79" s="194"/>
      <c r="N79" s="194"/>
      <c r="O79" s="356"/>
      <c r="P79" s="357"/>
      <c r="Q79" s="357"/>
      <c r="R79" s="357"/>
      <c r="S79" s="357"/>
      <c r="T79" s="357"/>
      <c r="U79" s="358" t="str">
        <f t="shared" ref="U79:V79" si="33">IF(ISTEXT($D37),1,"")</f>
        <v/>
      </c>
      <c r="V79" s="358" t="str">
        <f t="shared" si="33"/>
        <v/>
      </c>
      <c r="W79" s="351"/>
      <c r="X79" s="360"/>
      <c r="Y79" s="364"/>
      <c r="Z79" s="365"/>
    </row>
    <row r="80" spans="2:26" ht="14.25" customHeight="1" x14ac:dyDescent="0.25">
      <c r="B80" s="351" t="str">
        <f>IF(ISTEXT(D38),(CONCATENATE(Forside!$B$5,".",C80,".",D80,".",E80)),(""))</f>
        <v/>
      </c>
      <c r="C80" s="352" t="str">
        <f t="shared" si="5"/>
        <v/>
      </c>
      <c r="D80" s="353" t="str">
        <f t="shared" si="6"/>
        <v/>
      </c>
      <c r="E80" s="354" t="str">
        <f t="shared" si="7"/>
        <v/>
      </c>
      <c r="F80" s="231"/>
      <c r="G80" s="142"/>
      <c r="H80" s="194"/>
      <c r="I80" s="194"/>
      <c r="J80" s="194"/>
      <c r="K80" s="194"/>
      <c r="L80" s="194"/>
      <c r="M80" s="194"/>
      <c r="N80" s="194"/>
      <c r="O80" s="233"/>
      <c r="P80" s="234"/>
      <c r="Q80" s="234"/>
      <c r="R80" s="234"/>
      <c r="S80" s="234"/>
      <c r="T80" s="234"/>
      <c r="U80" s="358" t="str">
        <f t="shared" ref="U80:V80" si="34">IF(ISTEXT($D38),1,"")</f>
        <v/>
      </c>
      <c r="V80" s="358" t="str">
        <f t="shared" si="34"/>
        <v/>
      </c>
      <c r="W80" s="213"/>
      <c r="X80" s="410"/>
      <c r="Y80" s="235"/>
      <c r="Z80" s="236"/>
    </row>
    <row r="81" spans="2:26" ht="14.25" customHeight="1" x14ac:dyDescent="0.25">
      <c r="B81" s="351" t="str">
        <f>IF(ISTEXT(D39),(CONCATENATE(Forside!$B$5,".",C81,".",D81,".",E81)),(""))</f>
        <v/>
      </c>
      <c r="C81" s="352" t="str">
        <f t="shared" si="5"/>
        <v/>
      </c>
      <c r="D81" s="353" t="str">
        <f t="shared" si="6"/>
        <v/>
      </c>
      <c r="E81" s="354" t="str">
        <f t="shared" si="7"/>
        <v/>
      </c>
      <c r="F81" s="355"/>
      <c r="G81" s="142"/>
      <c r="H81" s="194"/>
      <c r="I81" s="194"/>
      <c r="J81" s="194"/>
      <c r="K81" s="194"/>
      <c r="L81" s="194"/>
      <c r="M81" s="194"/>
      <c r="N81" s="194"/>
      <c r="O81" s="356"/>
      <c r="P81" s="357"/>
      <c r="Q81" s="357"/>
      <c r="R81" s="357"/>
      <c r="S81" s="357"/>
      <c r="T81" s="357"/>
      <c r="U81" s="358" t="str">
        <f t="shared" ref="U81:V81" si="35">IF(ISTEXT($D39),1,"")</f>
        <v/>
      </c>
      <c r="V81" s="358" t="str">
        <f t="shared" si="35"/>
        <v/>
      </c>
      <c r="W81" s="351"/>
      <c r="X81" s="360"/>
      <c r="Y81" s="364"/>
      <c r="Z81" s="365"/>
    </row>
    <row r="82" spans="2:26" ht="14.25" customHeight="1" x14ac:dyDescent="0.25">
      <c r="B82" s="351" t="str">
        <f>IF(ISTEXT(D40),(CONCATENATE(Forside!$B$5,".",C82,".",D82,".",E82)),(""))</f>
        <v/>
      </c>
      <c r="C82" s="352" t="str">
        <f t="shared" si="5"/>
        <v/>
      </c>
      <c r="D82" s="353" t="str">
        <f t="shared" si="6"/>
        <v/>
      </c>
      <c r="E82" s="354" t="str">
        <f t="shared" si="7"/>
        <v/>
      </c>
      <c r="F82" s="355"/>
      <c r="G82" s="142"/>
      <c r="H82" s="194"/>
      <c r="I82" s="194"/>
      <c r="J82" s="194"/>
      <c r="K82" s="194"/>
      <c r="L82" s="194"/>
      <c r="M82" s="194"/>
      <c r="N82" s="194"/>
      <c r="O82" s="356"/>
      <c r="P82" s="357"/>
      <c r="Q82" s="357"/>
      <c r="R82" s="357"/>
      <c r="S82" s="357"/>
      <c r="T82" s="357"/>
      <c r="U82" s="358" t="str">
        <f t="shared" ref="U82:V82" si="36">IF(ISTEXT($D40),1,"")</f>
        <v/>
      </c>
      <c r="V82" s="358" t="str">
        <f t="shared" si="36"/>
        <v/>
      </c>
      <c r="W82" s="351"/>
      <c r="X82" s="360"/>
      <c r="Y82" s="364"/>
      <c r="Z82" s="365"/>
    </row>
    <row r="83" spans="2:26" ht="14.25" customHeight="1" thickBot="1" x14ac:dyDescent="0.3">
      <c r="B83" s="351" t="str">
        <f>IF(ISTEXT(D41),(CONCATENATE(Forside!$B$5,".",C83,".",D83,".",E83)),(""))</f>
        <v/>
      </c>
      <c r="C83" s="352" t="str">
        <f t="shared" si="5"/>
        <v/>
      </c>
      <c r="D83" s="353" t="str">
        <f t="shared" si="6"/>
        <v/>
      </c>
      <c r="E83" s="354" t="str">
        <f t="shared" si="7"/>
        <v/>
      </c>
      <c r="F83" s="231"/>
      <c r="G83" s="155"/>
      <c r="H83" s="190"/>
      <c r="I83" s="190"/>
      <c r="J83" s="190"/>
      <c r="K83" s="190"/>
      <c r="L83" s="190"/>
      <c r="M83" s="190"/>
      <c r="N83" s="190"/>
      <c r="O83" s="233"/>
      <c r="P83" s="234"/>
      <c r="Q83" s="234"/>
      <c r="R83" s="234"/>
      <c r="S83" s="234"/>
      <c r="T83" s="234"/>
      <c r="U83" s="358" t="str">
        <f t="shared" ref="U83:V83" si="37">IF(ISTEXT($D41),1,"")</f>
        <v/>
      </c>
      <c r="V83" s="358" t="str">
        <f t="shared" si="37"/>
        <v/>
      </c>
      <c r="W83" s="213"/>
      <c r="X83" s="546"/>
      <c r="Y83" s="311"/>
      <c r="Z83" s="309"/>
    </row>
    <row r="84" spans="2:26" x14ac:dyDescent="0.25">
      <c r="C84" s="386" t="s">
        <v>278</v>
      </c>
      <c r="D84" s="386"/>
      <c r="E84" s="386"/>
      <c r="F84" s="386"/>
      <c r="O84" s="386"/>
      <c r="P84" s="386"/>
      <c r="Q84" s="386"/>
      <c r="R84" s="386"/>
      <c r="S84" s="386"/>
      <c r="T84" s="386"/>
      <c r="U84" s="386"/>
      <c r="V84" s="386"/>
    </row>
  </sheetData>
  <mergeCells count="50">
    <mergeCell ref="AA3:AB4"/>
    <mergeCell ref="AA5:AA6"/>
    <mergeCell ref="AB5:AB6"/>
    <mergeCell ref="C45:F45"/>
    <mergeCell ref="C3:F3"/>
    <mergeCell ref="X45:Z45"/>
    <mergeCell ref="P47:P48"/>
    <mergeCell ref="Q47:Q48"/>
    <mergeCell ref="O5:O6"/>
    <mergeCell ref="O47:O48"/>
    <mergeCell ref="C43:V43"/>
    <mergeCell ref="R47:R48"/>
    <mergeCell ref="P5:P6"/>
    <mergeCell ref="V47:V48"/>
    <mergeCell ref="S47:S48"/>
    <mergeCell ref="T47:T48"/>
    <mergeCell ref="U47:U48"/>
    <mergeCell ref="K5:K6"/>
    <mergeCell ref="L5:L6"/>
    <mergeCell ref="M5:M6"/>
    <mergeCell ref="N5:N6"/>
    <mergeCell ref="G47:G48"/>
    <mergeCell ref="C1:F1"/>
    <mergeCell ref="X5:X6"/>
    <mergeCell ref="Y5:Y6"/>
    <mergeCell ref="Z5:Z6"/>
    <mergeCell ref="X4:Z4"/>
    <mergeCell ref="X3:Z3"/>
    <mergeCell ref="Q5:Q6"/>
    <mergeCell ref="R5:R6"/>
    <mergeCell ref="S5:S6"/>
    <mergeCell ref="T5:T6"/>
    <mergeCell ref="U5:U6"/>
    <mergeCell ref="V5:V6"/>
    <mergeCell ref="G5:G6"/>
    <mergeCell ref="H5:H6"/>
    <mergeCell ref="I5:I6"/>
    <mergeCell ref="J5:J6"/>
    <mergeCell ref="AC5:AC6"/>
    <mergeCell ref="X47:X48"/>
    <mergeCell ref="Y47:Y48"/>
    <mergeCell ref="Z47:Z48"/>
    <mergeCell ref="X46:Z46"/>
    <mergeCell ref="M47:M48"/>
    <mergeCell ref="N47:N48"/>
    <mergeCell ref="H47:H48"/>
    <mergeCell ref="I47:I48"/>
    <mergeCell ref="J47:J48"/>
    <mergeCell ref="K47:K48"/>
    <mergeCell ref="L47:L48"/>
  </mergeCells>
  <pageMargins left="0.25" right="0.25" top="0.75" bottom="0.75" header="0.3" footer="0.3"/>
  <pageSetup paperSize="9" scale="58" fitToHeight="2" orientation="landscape" verticalDpi="1200" r:id="rId1"/>
  <rowBreaks count="1" manualBreakCount="1">
    <brk id="43"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4"/>
  <dimension ref="B1:AC264"/>
  <sheetViews>
    <sheetView zoomScale="85" zoomScaleNormal="85" workbookViewId="0">
      <selection activeCell="H22" sqref="C22:N24"/>
    </sheetView>
  </sheetViews>
  <sheetFormatPr baseColWidth="10" defaultColWidth="11.6328125" defaultRowHeight="13.8" x14ac:dyDescent="0.25"/>
  <cols>
    <col min="1" max="1" width="2.81640625" style="120" customWidth="1"/>
    <col min="2" max="2" width="42.453125" style="120" hidden="1" customWidth="1"/>
    <col min="3" max="3" width="8.90625" style="120" customWidth="1"/>
    <col min="4" max="4" width="22" style="120" customWidth="1"/>
    <col min="5" max="5" width="12.1796875" style="120" customWidth="1"/>
    <col min="6" max="6" width="9.1796875" style="120" customWidth="1"/>
    <col min="7" max="22" width="3.36328125" style="120" customWidth="1"/>
    <col min="23" max="23" width="3.453125" style="120" customWidth="1"/>
    <col min="24" max="24" width="7.453125" style="120" customWidth="1"/>
    <col min="25" max="26" width="6.6328125" style="120" customWidth="1"/>
    <col min="27" max="27" width="11.6328125" style="120"/>
    <col min="28" max="28" width="13.90625" style="120" customWidth="1"/>
    <col min="29" max="16384" width="11.6328125" style="120"/>
  </cols>
  <sheetData>
    <row r="1" spans="2:29" s="116" customFormat="1" ht="17.399999999999999" x14ac:dyDescent="0.3">
      <c r="C1" s="1087" t="s">
        <v>261</v>
      </c>
      <c r="D1" s="1087"/>
      <c r="E1" s="1087"/>
      <c r="F1" s="1087"/>
    </row>
    <row r="2" spans="2:29" s="118" customFormat="1" ht="14.4" thickBot="1" x14ac:dyDescent="0.3"/>
    <row r="3" spans="2:29"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342"/>
      <c r="F5" s="132" t="s">
        <v>218</v>
      </c>
      <c r="G5" s="1110"/>
      <c r="H5" s="1062"/>
      <c r="I5" s="1062"/>
      <c r="J5" s="1062"/>
      <c r="K5" s="1062"/>
      <c r="L5" s="1062"/>
      <c r="M5" s="1062"/>
      <c r="N5" s="1062"/>
      <c r="O5" s="1071" t="s">
        <v>14</v>
      </c>
      <c r="P5" s="1071" t="s">
        <v>67</v>
      </c>
      <c r="Q5" s="1102"/>
      <c r="R5" s="1102"/>
      <c r="S5" s="1102"/>
      <c r="T5" s="1071" t="s">
        <v>73</v>
      </c>
      <c r="U5" s="1071" t="s">
        <v>98</v>
      </c>
      <c r="V5" s="1095" t="s">
        <v>61</v>
      </c>
      <c r="X5" s="1077" t="s">
        <v>210</v>
      </c>
      <c r="Y5" s="1079" t="s">
        <v>211</v>
      </c>
      <c r="Z5" s="1081" t="s">
        <v>212</v>
      </c>
      <c r="AA5" s="1092" t="s">
        <v>454</v>
      </c>
      <c r="AB5" s="1093" t="s">
        <v>455</v>
      </c>
      <c r="AC5" s="1066" t="s">
        <v>476</v>
      </c>
    </row>
    <row r="6" spans="2:29" ht="14.4" thickBot="1" x14ac:dyDescent="0.3">
      <c r="C6" s="133" t="s">
        <v>222</v>
      </c>
      <c r="D6" s="134" t="s">
        <v>225</v>
      </c>
      <c r="E6" s="135" t="s">
        <v>226</v>
      </c>
      <c r="F6" s="136" t="s">
        <v>217</v>
      </c>
      <c r="G6" s="1111"/>
      <c r="H6" s="1104"/>
      <c r="I6" s="1104"/>
      <c r="J6" s="1104"/>
      <c r="K6" s="1104"/>
      <c r="L6" s="1104"/>
      <c r="M6" s="1104"/>
      <c r="N6" s="1104"/>
      <c r="O6" s="1108"/>
      <c r="P6" s="1108"/>
      <c r="Q6" s="1108"/>
      <c r="R6" s="1108"/>
      <c r="S6" s="1108"/>
      <c r="T6" s="1108"/>
      <c r="U6" s="1108"/>
      <c r="V6" s="1109"/>
      <c r="X6" s="1107"/>
      <c r="Y6" s="1105"/>
      <c r="Z6" s="1106"/>
      <c r="AA6" s="1092"/>
      <c r="AB6" s="1094"/>
      <c r="AC6" s="1067"/>
    </row>
    <row r="7" spans="2:29" x14ac:dyDescent="0.25">
      <c r="B7" s="120" t="str">
        <f>IF(ISTEXT(D7),(CONCATENATE(Forside!$B$5,".",C7,".",D7,".",E7)),(""))</f>
        <v/>
      </c>
      <c r="C7" s="301"/>
      <c r="D7" s="302"/>
      <c r="E7" s="396" t="str">
        <f>IF(ISTEXT(D7),"STATUS","")</f>
        <v/>
      </c>
      <c r="F7" s="303"/>
      <c r="G7" s="915"/>
      <c r="H7" s="930"/>
      <c r="I7" s="930"/>
      <c r="J7" s="930"/>
      <c r="K7" s="930"/>
      <c r="L7" s="930"/>
      <c r="M7" s="930"/>
      <c r="N7" s="930"/>
      <c r="O7" s="179"/>
      <c r="P7" s="371"/>
      <c r="Q7" s="371"/>
      <c r="R7" s="371"/>
      <c r="S7" s="371"/>
      <c r="T7" s="180"/>
      <c r="U7" s="180"/>
      <c r="V7" s="181"/>
      <c r="X7" s="369"/>
      <c r="Y7" s="370"/>
      <c r="Z7" s="682"/>
      <c r="AA7" s="312"/>
      <c r="AB7" s="139"/>
      <c r="AC7" s="139" t="s">
        <v>479</v>
      </c>
    </row>
    <row r="8" spans="2:29" x14ac:dyDescent="0.25">
      <c r="B8" s="120" t="str">
        <f>IF(ISTEXT(D8),(CONCATENATE(Forside!$B$5,".",C8,".",D8,".",E8)),(""))</f>
        <v/>
      </c>
      <c r="C8" s="142"/>
      <c r="D8" s="143"/>
      <c r="E8" s="388" t="str">
        <f>IF(ISTEXT(D8),"STATUS","")</f>
        <v/>
      </c>
      <c r="F8" s="145"/>
      <c r="G8" s="74"/>
      <c r="H8" s="75"/>
      <c r="I8" s="75"/>
      <c r="J8" s="75"/>
      <c r="K8" s="75"/>
      <c r="L8" s="75"/>
      <c r="M8" s="75"/>
      <c r="N8" s="75"/>
      <c r="O8" s="179"/>
      <c r="P8" s="180"/>
      <c r="Q8" s="180"/>
      <c r="R8" s="180"/>
      <c r="S8" s="180"/>
      <c r="T8" s="180"/>
      <c r="U8" s="180"/>
      <c r="V8" s="181"/>
      <c r="X8" s="146"/>
      <c r="Y8" s="151"/>
      <c r="Z8" s="443"/>
      <c r="AA8" s="297"/>
      <c r="AB8" s="145"/>
      <c r="AC8" s="145" t="s">
        <v>480</v>
      </c>
    </row>
    <row r="9" spans="2:29" x14ac:dyDescent="0.25">
      <c r="B9" s="120" t="str">
        <f>IF(ISTEXT(D9),(CONCATENATE(Forside!$B$5,".",C9,".",D9,".",E9)),(""))</f>
        <v/>
      </c>
      <c r="C9" s="142"/>
      <c r="D9" s="153"/>
      <c r="E9" s="388" t="str">
        <f t="shared" ref="E9:E101" si="0">IF(ISTEXT(D9),"STATUS","")</f>
        <v/>
      </c>
      <c r="F9" s="154"/>
      <c r="G9" s="74"/>
      <c r="H9" s="75"/>
      <c r="I9" s="75"/>
      <c r="J9" s="75"/>
      <c r="K9" s="75"/>
      <c r="L9" s="75"/>
      <c r="M9" s="75"/>
      <c r="N9" s="75"/>
      <c r="O9" s="179"/>
      <c r="P9" s="180"/>
      <c r="Q9" s="180"/>
      <c r="R9" s="180"/>
      <c r="S9" s="180"/>
      <c r="T9" s="180"/>
      <c r="U9" s="180"/>
      <c r="V9" s="181"/>
      <c r="X9" s="146"/>
      <c r="Y9" s="182"/>
      <c r="Z9" s="666"/>
      <c r="AA9" s="297"/>
      <c r="AB9" s="145"/>
      <c r="AC9" s="145" t="s">
        <v>480</v>
      </c>
    </row>
    <row r="10" spans="2:29" x14ac:dyDescent="0.25">
      <c r="B10" s="120" t="str">
        <f>IF(ISTEXT(D10),(CONCATENATE(Forside!$B$5,".",C10,".",D10,".",E10)),(""))</f>
        <v/>
      </c>
      <c r="C10" s="142"/>
      <c r="D10" s="153"/>
      <c r="E10" s="388" t="str">
        <f t="shared" si="0"/>
        <v/>
      </c>
      <c r="F10" s="154"/>
      <c r="G10" s="74"/>
      <c r="H10" s="75"/>
      <c r="I10" s="75"/>
      <c r="J10" s="75"/>
      <c r="K10" s="75"/>
      <c r="L10" s="75"/>
      <c r="M10" s="75"/>
      <c r="N10" s="75"/>
      <c r="O10" s="179"/>
      <c r="P10" s="180"/>
      <c r="Q10" s="180"/>
      <c r="R10" s="180"/>
      <c r="S10" s="180"/>
      <c r="T10" s="180"/>
      <c r="U10" s="180"/>
      <c r="V10" s="181"/>
      <c r="X10" s="146"/>
      <c r="Y10" s="182"/>
      <c r="Z10" s="666"/>
      <c r="AA10" s="297"/>
      <c r="AB10" s="145"/>
      <c r="AC10" s="145" t="s">
        <v>480</v>
      </c>
    </row>
    <row r="11" spans="2:29" x14ac:dyDescent="0.25">
      <c r="B11" s="120" t="str">
        <f>IF(ISTEXT(D11),(CONCATENATE(Forside!$B$5,".",C11,".",D11,".",E11)),(""))</f>
        <v/>
      </c>
      <c r="C11" s="142"/>
      <c r="D11" s="153"/>
      <c r="E11" s="388" t="str">
        <f t="shared" si="0"/>
        <v/>
      </c>
      <c r="F11" s="154"/>
      <c r="G11" s="77"/>
      <c r="H11" s="80"/>
      <c r="I11" s="80"/>
      <c r="J11" s="80"/>
      <c r="K11" s="80"/>
      <c r="L11" s="80"/>
      <c r="M11" s="80"/>
      <c r="N11" s="80"/>
      <c r="O11" s="179"/>
      <c r="P11" s="180"/>
      <c r="Q11" s="180"/>
      <c r="R11" s="180"/>
      <c r="S11" s="180"/>
      <c r="T11" s="180"/>
      <c r="U11" s="180"/>
      <c r="V11" s="181"/>
      <c r="X11" s="146"/>
      <c r="Y11" s="182"/>
      <c r="Z11" s="666"/>
      <c r="AA11" s="297"/>
      <c r="AB11" s="145"/>
      <c r="AC11" s="145"/>
    </row>
    <row r="12" spans="2:29" x14ac:dyDescent="0.25">
      <c r="B12" s="120" t="str">
        <f>IF(ISTEXT(D12),(CONCATENATE(Forside!$B$5,".",C12,".",D12,".",E12)),(""))</f>
        <v/>
      </c>
      <c r="C12" s="142"/>
      <c r="D12" s="153"/>
      <c r="E12" s="388" t="str">
        <f t="shared" si="0"/>
        <v/>
      </c>
      <c r="F12" s="154"/>
      <c r="G12" s="77"/>
      <c r="H12" s="80"/>
      <c r="I12" s="80"/>
      <c r="J12" s="80"/>
      <c r="K12" s="80"/>
      <c r="L12" s="80"/>
      <c r="M12" s="80"/>
      <c r="N12" s="80"/>
      <c r="O12" s="179"/>
      <c r="P12" s="180"/>
      <c r="Q12" s="180"/>
      <c r="R12" s="180"/>
      <c r="S12" s="180"/>
      <c r="T12" s="180"/>
      <c r="U12" s="180"/>
      <c r="V12" s="181"/>
      <c r="X12" s="146"/>
      <c r="Y12" s="182"/>
      <c r="Z12" s="666"/>
      <c r="AA12" s="297"/>
      <c r="AB12" s="145"/>
      <c r="AC12" s="145"/>
    </row>
    <row r="13" spans="2:29" x14ac:dyDescent="0.25">
      <c r="B13" s="120" t="str">
        <f>IF(ISTEXT(D13),(CONCATENATE(Forside!$B$5,".",C13,".",D13,".",E13)),(""))</f>
        <v/>
      </c>
      <c r="C13" s="142"/>
      <c r="D13" s="153"/>
      <c r="E13" s="388" t="str">
        <f t="shared" si="0"/>
        <v/>
      </c>
      <c r="F13" s="145"/>
      <c r="G13" s="74"/>
      <c r="H13" s="75"/>
      <c r="I13" s="75"/>
      <c r="J13" s="75"/>
      <c r="K13" s="75"/>
      <c r="L13" s="75"/>
      <c r="M13" s="75"/>
      <c r="N13" s="75"/>
      <c r="O13" s="179"/>
      <c r="P13" s="180"/>
      <c r="Q13" s="180"/>
      <c r="R13" s="180"/>
      <c r="S13" s="180"/>
      <c r="T13" s="180"/>
      <c r="U13" s="180"/>
      <c r="V13" s="181"/>
      <c r="X13" s="146"/>
      <c r="Y13" s="151"/>
      <c r="Z13" s="443"/>
      <c r="AA13" s="297"/>
      <c r="AB13" s="145"/>
      <c r="AC13" s="145"/>
    </row>
    <row r="14" spans="2:29" x14ac:dyDescent="0.25">
      <c r="B14" s="120" t="str">
        <f>IF(ISTEXT(D14),(CONCATENATE(Forside!$B$5,".",C14,".",D14,".",E14)),(""))</f>
        <v/>
      </c>
      <c r="C14" s="137"/>
      <c r="D14" s="153"/>
      <c r="E14" s="388" t="str">
        <f t="shared" si="0"/>
        <v/>
      </c>
      <c r="F14" s="145"/>
      <c r="G14" s="74"/>
      <c r="H14" s="75"/>
      <c r="I14" s="75"/>
      <c r="J14" s="75"/>
      <c r="K14" s="75"/>
      <c r="L14" s="75"/>
      <c r="M14" s="75"/>
      <c r="N14" s="75"/>
      <c r="O14" s="179"/>
      <c r="P14" s="180"/>
      <c r="Q14" s="180"/>
      <c r="R14" s="180"/>
      <c r="S14" s="180"/>
      <c r="T14" s="180"/>
      <c r="U14" s="180"/>
      <c r="V14" s="181"/>
      <c r="X14" s="146"/>
      <c r="Y14" s="182"/>
      <c r="Z14" s="666"/>
      <c r="AA14" s="297"/>
      <c r="AB14" s="145"/>
      <c r="AC14" s="145"/>
    </row>
    <row r="15" spans="2:29" x14ac:dyDescent="0.25">
      <c r="B15" s="120" t="str">
        <f>IF(ISTEXT(D15),(CONCATENATE(Forside!$B$5,".",C15,".",D15,".",E15)),(""))</f>
        <v/>
      </c>
      <c r="C15" s="137"/>
      <c r="D15" s="153"/>
      <c r="E15" s="388" t="str">
        <f t="shared" si="0"/>
        <v/>
      </c>
      <c r="F15" s="145"/>
      <c r="G15" s="74"/>
      <c r="H15" s="75"/>
      <c r="I15" s="75"/>
      <c r="J15" s="75"/>
      <c r="K15" s="75"/>
      <c r="L15" s="75"/>
      <c r="M15" s="75"/>
      <c r="N15" s="75"/>
      <c r="O15" s="179"/>
      <c r="P15" s="180"/>
      <c r="Q15" s="180"/>
      <c r="R15" s="180"/>
      <c r="S15" s="180"/>
      <c r="T15" s="180"/>
      <c r="U15" s="180"/>
      <c r="V15" s="181"/>
      <c r="X15" s="146"/>
      <c r="Y15" s="151"/>
      <c r="Z15" s="443"/>
      <c r="AA15" s="297"/>
      <c r="AB15" s="145"/>
      <c r="AC15" s="145"/>
    </row>
    <row r="16" spans="2:29" x14ac:dyDescent="0.25">
      <c r="B16" s="120" t="str">
        <f>IF(ISTEXT(D16),(CONCATENATE(Forside!$B$5,".",C16,".",D16,".",E16)),(""))</f>
        <v/>
      </c>
      <c r="C16" s="137"/>
      <c r="D16" s="153"/>
      <c r="E16" s="388" t="str">
        <f t="shared" si="0"/>
        <v/>
      </c>
      <c r="F16" s="154"/>
      <c r="G16" s="77"/>
      <c r="H16" s="80"/>
      <c r="I16" s="80"/>
      <c r="J16" s="80"/>
      <c r="K16" s="80"/>
      <c r="L16" s="80"/>
      <c r="M16" s="80"/>
      <c r="N16" s="80"/>
      <c r="O16" s="179"/>
      <c r="P16" s="180"/>
      <c r="Q16" s="180"/>
      <c r="R16" s="180"/>
      <c r="S16" s="180"/>
      <c r="T16" s="180"/>
      <c r="U16" s="180"/>
      <c r="V16" s="181"/>
      <c r="X16" s="146"/>
      <c r="Y16" s="182"/>
      <c r="Z16" s="666"/>
      <c r="AA16" s="297"/>
      <c r="AB16" s="145"/>
      <c r="AC16" s="145"/>
    </row>
    <row r="17" spans="2:29" x14ac:dyDescent="0.25">
      <c r="B17" s="120" t="str">
        <f>IF(ISTEXT(D17),(CONCATENATE(Forside!$B$5,".",C17,".",D17,".",E17)),(""))</f>
        <v/>
      </c>
      <c r="C17" s="137"/>
      <c r="D17" s="153"/>
      <c r="E17" s="388" t="str">
        <f t="shared" si="0"/>
        <v/>
      </c>
      <c r="F17" s="154"/>
      <c r="G17" s="77"/>
      <c r="H17" s="80"/>
      <c r="I17" s="80"/>
      <c r="J17" s="80"/>
      <c r="K17" s="80"/>
      <c r="L17" s="80"/>
      <c r="M17" s="80"/>
      <c r="N17" s="80"/>
      <c r="O17" s="179"/>
      <c r="P17" s="180"/>
      <c r="Q17" s="180"/>
      <c r="R17" s="180"/>
      <c r="S17" s="180"/>
      <c r="T17" s="180"/>
      <c r="U17" s="180"/>
      <c r="V17" s="181"/>
      <c r="X17" s="146"/>
      <c r="Y17" s="182"/>
      <c r="Z17" s="666"/>
      <c r="AA17" s="297"/>
      <c r="AB17" s="145"/>
      <c r="AC17" s="145"/>
    </row>
    <row r="18" spans="2:29" x14ac:dyDescent="0.25">
      <c r="B18" s="120" t="str">
        <f>IF(ISTEXT(D18),(CONCATENATE(Forside!$B$5,".",C18,".",D18,".",E18)),(""))</f>
        <v/>
      </c>
      <c r="C18" s="137"/>
      <c r="D18" s="153"/>
      <c r="E18" s="388" t="str">
        <f t="shared" si="0"/>
        <v/>
      </c>
      <c r="F18" s="154"/>
      <c r="G18" s="77"/>
      <c r="H18" s="80"/>
      <c r="I18" s="80"/>
      <c r="J18" s="80"/>
      <c r="K18" s="80"/>
      <c r="L18" s="80"/>
      <c r="M18" s="80"/>
      <c r="N18" s="80"/>
      <c r="O18" s="179"/>
      <c r="P18" s="180"/>
      <c r="Q18" s="180"/>
      <c r="R18" s="180"/>
      <c r="S18" s="180"/>
      <c r="T18" s="180"/>
      <c r="U18" s="180"/>
      <c r="V18" s="181"/>
      <c r="X18" s="146"/>
      <c r="Y18" s="182"/>
      <c r="Z18" s="666"/>
      <c r="AA18" s="297"/>
      <c r="AB18" s="145"/>
      <c r="AC18" s="145"/>
    </row>
    <row r="19" spans="2:29" x14ac:dyDescent="0.25">
      <c r="B19" s="120" t="str">
        <f>IF(ISTEXT(D19),(CONCATENATE(Forside!$B$5,".",C19,".",D19,".",E19)),(""))</f>
        <v/>
      </c>
      <c r="C19" s="137"/>
      <c r="D19" s="153"/>
      <c r="E19" s="388" t="str">
        <f t="shared" si="0"/>
        <v/>
      </c>
      <c r="F19" s="154"/>
      <c r="G19" s="77"/>
      <c r="H19" s="80"/>
      <c r="I19" s="80"/>
      <c r="J19" s="80"/>
      <c r="K19" s="80"/>
      <c r="L19" s="80"/>
      <c r="M19" s="80"/>
      <c r="N19" s="80"/>
      <c r="O19" s="179"/>
      <c r="P19" s="180"/>
      <c r="Q19" s="180"/>
      <c r="R19" s="180"/>
      <c r="S19" s="180"/>
      <c r="T19" s="180"/>
      <c r="U19" s="180"/>
      <c r="V19" s="181"/>
      <c r="X19" s="146"/>
      <c r="Y19" s="182"/>
      <c r="Z19" s="666"/>
      <c r="AA19" s="297"/>
      <c r="AB19" s="145"/>
      <c r="AC19" s="145"/>
    </row>
    <row r="20" spans="2:29" x14ac:dyDescent="0.25">
      <c r="B20" s="120" t="str">
        <f>IF(ISTEXT(D20),(CONCATENATE(Forside!$B$5,".",C20,".",D20,".",E20)),(""))</f>
        <v/>
      </c>
      <c r="C20" s="137"/>
      <c r="D20" s="153"/>
      <c r="E20" s="388" t="str">
        <f t="shared" si="0"/>
        <v/>
      </c>
      <c r="F20" s="154"/>
      <c r="G20" s="77"/>
      <c r="H20" s="80"/>
      <c r="I20" s="80"/>
      <c r="J20" s="80"/>
      <c r="K20" s="80"/>
      <c r="L20" s="80"/>
      <c r="M20" s="80"/>
      <c r="N20" s="80"/>
      <c r="O20" s="179"/>
      <c r="P20" s="180"/>
      <c r="Q20" s="180"/>
      <c r="R20" s="180"/>
      <c r="S20" s="180"/>
      <c r="T20" s="180"/>
      <c r="U20" s="180"/>
      <c r="V20" s="181"/>
      <c r="X20" s="146"/>
      <c r="Y20" s="182"/>
      <c r="Z20" s="666"/>
      <c r="AA20" s="297"/>
      <c r="AB20" s="145"/>
      <c r="AC20" s="145"/>
    </row>
    <row r="21" spans="2:29" x14ac:dyDescent="0.25">
      <c r="B21" s="120" t="str">
        <f>IF(ISTEXT(D21),(CONCATENATE(Forside!$B$5,".",C21,".",D21,".",E21)),(""))</f>
        <v/>
      </c>
      <c r="C21" s="137"/>
      <c r="D21" s="153"/>
      <c r="E21" s="388" t="str">
        <f t="shared" si="0"/>
        <v/>
      </c>
      <c r="F21" s="154"/>
      <c r="G21" s="77"/>
      <c r="H21" s="80"/>
      <c r="I21" s="80"/>
      <c r="J21" s="80"/>
      <c r="K21" s="80"/>
      <c r="L21" s="80"/>
      <c r="M21" s="80"/>
      <c r="N21" s="80"/>
      <c r="O21" s="179"/>
      <c r="P21" s="180"/>
      <c r="Q21" s="180"/>
      <c r="R21" s="180"/>
      <c r="S21" s="180"/>
      <c r="T21" s="180"/>
      <c r="U21" s="180"/>
      <c r="V21" s="181"/>
      <c r="X21" s="146"/>
      <c r="Y21" s="182"/>
      <c r="Z21" s="666"/>
      <c r="AA21" s="297"/>
      <c r="AB21" s="145"/>
      <c r="AC21" s="145"/>
    </row>
    <row r="22" spans="2:29" x14ac:dyDescent="0.25">
      <c r="B22" s="120" t="str">
        <f>IF(ISTEXT(D22),(CONCATENATE(Forside!$B$5,".",C22,".",D22,".",E22)),(""))</f>
        <v/>
      </c>
      <c r="C22" s="137"/>
      <c r="D22" s="153"/>
      <c r="E22" s="388" t="str">
        <f t="shared" si="0"/>
        <v/>
      </c>
      <c r="F22" s="154"/>
      <c r="G22" s="77"/>
      <c r="H22" s="80"/>
      <c r="I22" s="80"/>
      <c r="J22" s="80"/>
      <c r="K22" s="80"/>
      <c r="L22" s="80"/>
      <c r="M22" s="80"/>
      <c r="N22" s="80"/>
      <c r="O22" s="179"/>
      <c r="P22" s="180"/>
      <c r="Q22" s="180"/>
      <c r="R22" s="180"/>
      <c r="S22" s="180"/>
      <c r="T22" s="180"/>
      <c r="U22" s="180"/>
      <c r="V22" s="181"/>
      <c r="X22" s="146"/>
      <c r="Y22" s="182"/>
      <c r="Z22" s="666"/>
      <c r="AA22" s="297"/>
      <c r="AB22" s="145"/>
      <c r="AC22" s="145"/>
    </row>
    <row r="23" spans="2:29" x14ac:dyDescent="0.25">
      <c r="B23" s="120" t="str">
        <f>IF(ISTEXT(D23),(CONCATENATE(Forside!$B$5,".",C23,".",D23,".",E23)),(""))</f>
        <v/>
      </c>
      <c r="C23" s="142"/>
      <c r="D23" s="153"/>
      <c r="E23" s="388" t="str">
        <f t="shared" si="0"/>
        <v/>
      </c>
      <c r="F23" s="154"/>
      <c r="G23" s="77"/>
      <c r="H23" s="80"/>
      <c r="I23" s="80"/>
      <c r="J23" s="80"/>
      <c r="K23" s="80"/>
      <c r="L23" s="80"/>
      <c r="M23" s="80"/>
      <c r="N23" s="80"/>
      <c r="O23" s="179"/>
      <c r="P23" s="180"/>
      <c r="Q23" s="180"/>
      <c r="R23" s="180"/>
      <c r="S23" s="180"/>
      <c r="T23" s="180"/>
      <c r="U23" s="180"/>
      <c r="V23" s="181"/>
      <c r="X23" s="146"/>
      <c r="Y23" s="182"/>
      <c r="Z23" s="666"/>
      <c r="AA23" s="297"/>
      <c r="AB23" s="145"/>
      <c r="AC23" s="145"/>
    </row>
    <row r="24" spans="2:29" x14ac:dyDescent="0.25">
      <c r="B24" s="120" t="str">
        <f>IF(ISTEXT(D24),(CONCATENATE(Forside!$B$5,".",C24,".",D24,".",E24)),(""))</f>
        <v/>
      </c>
      <c r="C24" s="142"/>
      <c r="D24" s="153"/>
      <c r="E24" s="388" t="str">
        <f t="shared" si="0"/>
        <v/>
      </c>
      <c r="F24" s="154"/>
      <c r="G24" s="77"/>
      <c r="H24" s="80"/>
      <c r="I24" s="80"/>
      <c r="J24" s="80"/>
      <c r="K24" s="80"/>
      <c r="L24" s="80"/>
      <c r="M24" s="80"/>
      <c r="N24" s="80"/>
      <c r="O24" s="179"/>
      <c r="P24" s="180"/>
      <c r="Q24" s="180"/>
      <c r="R24" s="180"/>
      <c r="S24" s="180"/>
      <c r="T24" s="180"/>
      <c r="U24" s="180"/>
      <c r="V24" s="181"/>
      <c r="X24" s="146"/>
      <c r="Y24" s="182"/>
      <c r="Z24" s="666"/>
      <c r="AA24" s="297"/>
      <c r="AB24" s="145"/>
      <c r="AC24" s="145"/>
    </row>
    <row r="25" spans="2:29" x14ac:dyDescent="0.25">
      <c r="B25" s="120" t="str">
        <f>IF(ISTEXT(D25),(CONCATENATE(Forside!$B$5,".",C25,".",D25,".",E25)),(""))</f>
        <v/>
      </c>
      <c r="C25" s="142"/>
      <c r="D25" s="153"/>
      <c r="E25" s="388" t="str">
        <f t="shared" si="0"/>
        <v/>
      </c>
      <c r="F25" s="154"/>
      <c r="G25" s="77"/>
      <c r="H25" s="80"/>
      <c r="I25" s="80"/>
      <c r="J25" s="80"/>
      <c r="K25" s="80"/>
      <c r="L25" s="80"/>
      <c r="M25" s="80"/>
      <c r="N25" s="80"/>
      <c r="O25" s="179"/>
      <c r="P25" s="180"/>
      <c r="Q25" s="180"/>
      <c r="R25" s="180"/>
      <c r="S25" s="180"/>
      <c r="T25" s="180"/>
      <c r="U25" s="180"/>
      <c r="V25" s="181"/>
      <c r="X25" s="146"/>
      <c r="Y25" s="182"/>
      <c r="Z25" s="666"/>
      <c r="AA25" s="297"/>
      <c r="AB25" s="145"/>
      <c r="AC25" s="145"/>
    </row>
    <row r="26" spans="2:29" x14ac:dyDescent="0.25">
      <c r="B26" s="120" t="str">
        <f>IF(ISTEXT(D26),(CONCATENATE(Forside!$B$5,".",C26,".",D26,".",E26)),(""))</f>
        <v/>
      </c>
      <c r="C26" s="142"/>
      <c r="D26" s="153"/>
      <c r="E26" s="388" t="str">
        <f t="shared" si="0"/>
        <v/>
      </c>
      <c r="F26" s="154"/>
      <c r="G26" s="77"/>
      <c r="H26" s="80"/>
      <c r="I26" s="80"/>
      <c r="J26" s="80"/>
      <c r="K26" s="80"/>
      <c r="L26" s="80"/>
      <c r="M26" s="80"/>
      <c r="N26" s="80"/>
      <c r="O26" s="179"/>
      <c r="P26" s="180"/>
      <c r="Q26" s="180"/>
      <c r="R26" s="180"/>
      <c r="S26" s="180"/>
      <c r="T26" s="180"/>
      <c r="U26" s="180"/>
      <c r="V26" s="181"/>
      <c r="X26" s="146"/>
      <c r="Y26" s="182"/>
      <c r="Z26" s="666"/>
      <c r="AA26" s="297"/>
      <c r="AB26" s="145"/>
      <c r="AC26" s="145"/>
    </row>
    <row r="27" spans="2:29" x14ac:dyDescent="0.25">
      <c r="B27" s="120" t="str">
        <f>IF(ISTEXT(D27),(CONCATENATE(Forside!$B$5,".",C27,".",D27,".",E27)),(""))</f>
        <v/>
      </c>
      <c r="C27" s="142"/>
      <c r="D27" s="153"/>
      <c r="E27" s="388" t="str">
        <f t="shared" si="0"/>
        <v/>
      </c>
      <c r="F27" s="154"/>
      <c r="G27" s="77"/>
      <c r="H27" s="80"/>
      <c r="I27" s="80"/>
      <c r="J27" s="80"/>
      <c r="K27" s="80"/>
      <c r="L27" s="80"/>
      <c r="M27" s="80"/>
      <c r="N27" s="80"/>
      <c r="O27" s="179"/>
      <c r="P27" s="180"/>
      <c r="Q27" s="180"/>
      <c r="R27" s="180"/>
      <c r="S27" s="180"/>
      <c r="T27" s="180"/>
      <c r="U27" s="180"/>
      <c r="V27" s="181"/>
      <c r="X27" s="146"/>
      <c r="Y27" s="182"/>
      <c r="Z27" s="666"/>
      <c r="AA27" s="297"/>
      <c r="AB27" s="145"/>
      <c r="AC27" s="145"/>
    </row>
    <row r="28" spans="2:29" x14ac:dyDescent="0.25">
      <c r="B28" s="120" t="str">
        <f>IF(ISTEXT(D28),(CONCATENATE(Forside!$B$5,".",C28,".",D28,".",E28)),(""))</f>
        <v/>
      </c>
      <c r="C28" s="142"/>
      <c r="D28" s="153"/>
      <c r="E28" s="388" t="str">
        <f t="shared" si="0"/>
        <v/>
      </c>
      <c r="F28" s="154"/>
      <c r="G28" s="77"/>
      <c r="H28" s="80"/>
      <c r="I28" s="80"/>
      <c r="J28" s="80"/>
      <c r="K28" s="80"/>
      <c r="L28" s="80"/>
      <c r="M28" s="80"/>
      <c r="N28" s="80"/>
      <c r="O28" s="179"/>
      <c r="P28" s="180"/>
      <c r="Q28" s="180"/>
      <c r="R28" s="180"/>
      <c r="S28" s="180"/>
      <c r="T28" s="180"/>
      <c r="U28" s="180"/>
      <c r="V28" s="181"/>
      <c r="X28" s="146"/>
      <c r="Y28" s="182"/>
      <c r="Z28" s="666"/>
      <c r="AA28" s="297"/>
      <c r="AB28" s="145"/>
      <c r="AC28" s="145"/>
    </row>
    <row r="29" spans="2:29" x14ac:dyDescent="0.25">
      <c r="B29" s="120" t="str">
        <f>IF(ISTEXT(D29),(CONCATENATE(Forside!$B$5,".",C29,".",D29,".",E29)),(""))</f>
        <v/>
      </c>
      <c r="C29" s="142"/>
      <c r="D29" s="153"/>
      <c r="E29" s="388" t="str">
        <f t="shared" si="0"/>
        <v/>
      </c>
      <c r="F29" s="154"/>
      <c r="G29" s="77"/>
      <c r="H29" s="80"/>
      <c r="I29" s="80"/>
      <c r="J29" s="80"/>
      <c r="K29" s="80"/>
      <c r="L29" s="80"/>
      <c r="M29" s="80"/>
      <c r="N29" s="80"/>
      <c r="O29" s="179"/>
      <c r="P29" s="180"/>
      <c r="Q29" s="180"/>
      <c r="R29" s="180"/>
      <c r="S29" s="180"/>
      <c r="T29" s="180"/>
      <c r="U29" s="180"/>
      <c r="V29" s="181"/>
      <c r="X29" s="146"/>
      <c r="Y29" s="182"/>
      <c r="Z29" s="666"/>
      <c r="AA29" s="297"/>
      <c r="AB29" s="145"/>
      <c r="AC29" s="145"/>
    </row>
    <row r="30" spans="2:29" x14ac:dyDescent="0.25">
      <c r="B30" s="120" t="str">
        <f>IF(ISTEXT(D30),(CONCATENATE(Forside!$B$5,".",C30,".",D30,".",E30)),(""))</f>
        <v/>
      </c>
      <c r="C30" s="142"/>
      <c r="D30" s="153"/>
      <c r="E30" s="388" t="str">
        <f t="shared" si="0"/>
        <v/>
      </c>
      <c r="F30" s="154"/>
      <c r="G30" s="77"/>
      <c r="H30" s="80"/>
      <c r="I30" s="80"/>
      <c r="J30" s="80"/>
      <c r="K30" s="80"/>
      <c r="L30" s="80"/>
      <c r="M30" s="80"/>
      <c r="N30" s="80"/>
      <c r="O30" s="179"/>
      <c r="P30" s="180"/>
      <c r="Q30" s="180"/>
      <c r="R30" s="180"/>
      <c r="S30" s="180"/>
      <c r="T30" s="180"/>
      <c r="U30" s="180"/>
      <c r="V30" s="181"/>
      <c r="X30" s="146"/>
      <c r="Y30" s="182"/>
      <c r="Z30" s="666"/>
      <c r="AA30" s="297"/>
      <c r="AB30" s="145"/>
      <c r="AC30" s="145"/>
    </row>
    <row r="31" spans="2:29" x14ac:dyDescent="0.25">
      <c r="B31" s="120" t="str">
        <f>IF(ISTEXT(D31),(CONCATENATE(Forside!$B$5,".",C31,".",D31,".",E31)),(""))</f>
        <v/>
      </c>
      <c r="C31" s="142"/>
      <c r="D31" s="153"/>
      <c r="E31" s="388" t="str">
        <f t="shared" si="0"/>
        <v/>
      </c>
      <c r="F31" s="154"/>
      <c r="G31" s="77"/>
      <c r="H31" s="80"/>
      <c r="I31" s="80"/>
      <c r="J31" s="80"/>
      <c r="K31" s="80"/>
      <c r="L31" s="80"/>
      <c r="M31" s="80"/>
      <c r="N31" s="80"/>
      <c r="O31" s="179"/>
      <c r="P31" s="180"/>
      <c r="Q31" s="180"/>
      <c r="R31" s="180"/>
      <c r="S31" s="180"/>
      <c r="T31" s="180"/>
      <c r="U31" s="180"/>
      <c r="V31" s="181"/>
      <c r="X31" s="146"/>
      <c r="Y31" s="182"/>
      <c r="Z31" s="666"/>
      <c r="AA31" s="297"/>
      <c r="AB31" s="145"/>
      <c r="AC31" s="145"/>
    </row>
    <row r="32" spans="2:29" x14ac:dyDescent="0.25">
      <c r="B32" s="120" t="str">
        <f>IF(ISTEXT(D32),(CONCATENATE(Forside!$B$5,".",C32,".",D32,".",E32)),(""))</f>
        <v/>
      </c>
      <c r="C32" s="142"/>
      <c r="D32" s="153"/>
      <c r="E32" s="388" t="str">
        <f t="shared" si="0"/>
        <v/>
      </c>
      <c r="F32" s="154"/>
      <c r="G32" s="77"/>
      <c r="H32" s="80"/>
      <c r="I32" s="80"/>
      <c r="J32" s="80"/>
      <c r="K32" s="80"/>
      <c r="L32" s="80"/>
      <c r="M32" s="80"/>
      <c r="N32" s="80"/>
      <c r="O32" s="179"/>
      <c r="P32" s="180"/>
      <c r="Q32" s="180"/>
      <c r="R32" s="180"/>
      <c r="S32" s="180"/>
      <c r="T32" s="180"/>
      <c r="U32" s="180"/>
      <c r="V32" s="181"/>
      <c r="X32" s="146"/>
      <c r="Y32" s="182"/>
      <c r="Z32" s="666"/>
      <c r="AA32" s="297"/>
      <c r="AB32" s="145"/>
      <c r="AC32" s="145"/>
    </row>
    <row r="33" spans="2:29" ht="14.25" customHeight="1" x14ac:dyDescent="0.25">
      <c r="B33" s="120" t="str">
        <f>IF(ISTEXT(D33),(CONCATENATE(Forside!$B$5,".",C33,".",D33,".",E33)),(""))</f>
        <v/>
      </c>
      <c r="C33" s="142"/>
      <c r="D33" s="153"/>
      <c r="E33" s="388" t="str">
        <f t="shared" si="0"/>
        <v/>
      </c>
      <c r="F33" s="154"/>
      <c r="G33" s="77"/>
      <c r="H33" s="80"/>
      <c r="I33" s="80"/>
      <c r="J33" s="80"/>
      <c r="K33" s="80"/>
      <c r="L33" s="80"/>
      <c r="M33" s="80"/>
      <c r="N33" s="80"/>
      <c r="O33" s="179"/>
      <c r="P33" s="180"/>
      <c r="Q33" s="180"/>
      <c r="R33" s="180"/>
      <c r="S33" s="180"/>
      <c r="T33" s="180"/>
      <c r="U33" s="180"/>
      <c r="V33" s="181"/>
      <c r="X33" s="146"/>
      <c r="Y33" s="182"/>
      <c r="Z33" s="666"/>
      <c r="AA33" s="297"/>
      <c r="AB33" s="145"/>
      <c r="AC33" s="145"/>
    </row>
    <row r="34" spans="2:29" ht="14.25" customHeight="1" x14ac:dyDescent="0.25">
      <c r="C34" s="142"/>
      <c r="D34" s="153"/>
      <c r="E34" s="896" t="str">
        <f t="shared" si="0"/>
        <v/>
      </c>
      <c r="F34" s="154"/>
      <c r="G34" s="77"/>
      <c r="H34" s="80"/>
      <c r="I34" s="80"/>
      <c r="J34" s="80"/>
      <c r="K34" s="80"/>
      <c r="L34" s="80"/>
      <c r="M34" s="80"/>
      <c r="N34" s="80"/>
      <c r="O34" s="179"/>
      <c r="P34" s="180"/>
      <c r="Q34" s="180"/>
      <c r="R34" s="180"/>
      <c r="S34" s="180"/>
      <c r="T34" s="180"/>
      <c r="U34" s="180"/>
      <c r="V34" s="181"/>
      <c r="X34" s="146"/>
      <c r="Y34" s="182"/>
      <c r="Z34" s="666"/>
      <c r="AA34" s="297"/>
      <c r="AB34" s="145"/>
      <c r="AC34" s="145"/>
    </row>
    <row r="35" spans="2:29" ht="14.25" customHeight="1" x14ac:dyDescent="0.25">
      <c r="C35" s="142"/>
      <c r="D35" s="153"/>
      <c r="E35" s="860" t="str">
        <f t="shared" si="0"/>
        <v/>
      </c>
      <c r="F35" s="154"/>
      <c r="G35" s="77"/>
      <c r="H35" s="80"/>
      <c r="I35" s="80"/>
      <c r="J35" s="80"/>
      <c r="K35" s="80"/>
      <c r="L35" s="80"/>
      <c r="M35" s="80"/>
      <c r="N35" s="80"/>
      <c r="O35" s="179"/>
      <c r="P35" s="180"/>
      <c r="Q35" s="180"/>
      <c r="R35" s="180"/>
      <c r="S35" s="180"/>
      <c r="T35" s="180"/>
      <c r="U35" s="180"/>
      <c r="V35" s="181"/>
      <c r="X35" s="146"/>
      <c r="Y35" s="182"/>
      <c r="Z35" s="666"/>
      <c r="AA35" s="297"/>
      <c r="AB35" s="145"/>
      <c r="AC35" s="145"/>
    </row>
    <row r="36" spans="2:29" ht="14.25" customHeight="1" x14ac:dyDescent="0.25">
      <c r="C36" s="142"/>
      <c r="D36" s="153"/>
      <c r="E36" s="860" t="str">
        <f t="shared" si="0"/>
        <v/>
      </c>
      <c r="F36" s="154"/>
      <c r="G36" s="77"/>
      <c r="H36" s="80"/>
      <c r="I36" s="80"/>
      <c r="J36" s="80"/>
      <c r="K36" s="80"/>
      <c r="L36" s="80"/>
      <c r="M36" s="80"/>
      <c r="N36" s="80"/>
      <c r="O36" s="179"/>
      <c r="P36" s="180"/>
      <c r="Q36" s="180"/>
      <c r="R36" s="180"/>
      <c r="S36" s="180"/>
      <c r="T36" s="180"/>
      <c r="U36" s="180"/>
      <c r="V36" s="181"/>
      <c r="X36" s="146"/>
      <c r="Y36" s="182"/>
      <c r="Z36" s="666"/>
      <c r="AA36" s="297"/>
      <c r="AB36" s="145"/>
      <c r="AC36" s="145"/>
    </row>
    <row r="37" spans="2:29" ht="14.25" customHeight="1" x14ac:dyDescent="0.25">
      <c r="C37" s="142"/>
      <c r="D37" s="153"/>
      <c r="E37" s="860" t="str">
        <f t="shared" si="0"/>
        <v/>
      </c>
      <c r="F37" s="154"/>
      <c r="G37" s="77"/>
      <c r="H37" s="80"/>
      <c r="I37" s="80"/>
      <c r="J37" s="80"/>
      <c r="K37" s="80"/>
      <c r="L37" s="80"/>
      <c r="M37" s="80"/>
      <c r="N37" s="80"/>
      <c r="O37" s="179"/>
      <c r="P37" s="180"/>
      <c r="Q37" s="180"/>
      <c r="R37" s="180"/>
      <c r="S37" s="180"/>
      <c r="T37" s="180"/>
      <c r="U37" s="180"/>
      <c r="V37" s="181"/>
      <c r="X37" s="146"/>
      <c r="Y37" s="182"/>
      <c r="Z37" s="666"/>
      <c r="AA37" s="297"/>
      <c r="AB37" s="145"/>
      <c r="AC37" s="145"/>
    </row>
    <row r="38" spans="2:29" ht="14.25" customHeight="1" x14ac:dyDescent="0.25">
      <c r="C38" s="142"/>
      <c r="D38" s="153"/>
      <c r="E38" s="860" t="str">
        <f t="shared" si="0"/>
        <v/>
      </c>
      <c r="F38" s="154"/>
      <c r="G38" s="77"/>
      <c r="H38" s="80"/>
      <c r="I38" s="80"/>
      <c r="J38" s="80"/>
      <c r="K38" s="80"/>
      <c r="L38" s="80"/>
      <c r="M38" s="80"/>
      <c r="N38" s="80"/>
      <c r="O38" s="179"/>
      <c r="P38" s="180"/>
      <c r="Q38" s="180"/>
      <c r="R38" s="180"/>
      <c r="S38" s="180"/>
      <c r="T38" s="180"/>
      <c r="U38" s="180"/>
      <c r="V38" s="181"/>
      <c r="X38" s="146"/>
      <c r="Y38" s="182"/>
      <c r="Z38" s="666"/>
      <c r="AA38" s="297"/>
      <c r="AB38" s="145"/>
      <c r="AC38" s="145"/>
    </row>
    <row r="39" spans="2:29" ht="14.25" customHeight="1" x14ac:dyDescent="0.25">
      <c r="C39" s="142"/>
      <c r="D39" s="153"/>
      <c r="E39" s="860" t="str">
        <f t="shared" si="0"/>
        <v/>
      </c>
      <c r="F39" s="154"/>
      <c r="G39" s="77"/>
      <c r="H39" s="80"/>
      <c r="I39" s="80"/>
      <c r="J39" s="80"/>
      <c r="K39" s="80"/>
      <c r="L39" s="80"/>
      <c r="M39" s="80"/>
      <c r="N39" s="80"/>
      <c r="O39" s="179"/>
      <c r="P39" s="180"/>
      <c r="Q39" s="180"/>
      <c r="R39" s="180"/>
      <c r="S39" s="180"/>
      <c r="T39" s="180"/>
      <c r="U39" s="180"/>
      <c r="V39" s="181"/>
      <c r="X39" s="146"/>
      <c r="Y39" s="182"/>
      <c r="Z39" s="666"/>
      <c r="AA39" s="297"/>
      <c r="AB39" s="145"/>
      <c r="AC39" s="145"/>
    </row>
    <row r="40" spans="2:29" ht="14.25" customHeight="1" x14ac:dyDescent="0.25">
      <c r="C40" s="142"/>
      <c r="D40" s="153"/>
      <c r="E40" s="860" t="str">
        <f t="shared" si="0"/>
        <v/>
      </c>
      <c r="F40" s="154"/>
      <c r="G40" s="77"/>
      <c r="H40" s="80"/>
      <c r="I40" s="80"/>
      <c r="J40" s="80"/>
      <c r="K40" s="80"/>
      <c r="L40" s="80"/>
      <c r="M40" s="80"/>
      <c r="N40" s="80"/>
      <c r="O40" s="179"/>
      <c r="P40" s="180"/>
      <c r="Q40" s="180"/>
      <c r="R40" s="180"/>
      <c r="S40" s="180"/>
      <c r="T40" s="180"/>
      <c r="U40" s="180"/>
      <c r="V40" s="181"/>
      <c r="X40" s="146"/>
      <c r="Y40" s="182"/>
      <c r="Z40" s="666"/>
      <c r="AA40" s="297"/>
      <c r="AB40" s="145"/>
      <c r="AC40" s="145"/>
    </row>
    <row r="41" spans="2:29" ht="14.25" customHeight="1" x14ac:dyDescent="0.25">
      <c r="C41" s="142"/>
      <c r="D41" s="153"/>
      <c r="E41" s="860" t="str">
        <f t="shared" si="0"/>
        <v/>
      </c>
      <c r="F41" s="154"/>
      <c r="G41" s="77"/>
      <c r="H41" s="80"/>
      <c r="I41" s="80"/>
      <c r="J41" s="80"/>
      <c r="K41" s="80"/>
      <c r="L41" s="80"/>
      <c r="M41" s="80"/>
      <c r="N41" s="80"/>
      <c r="O41" s="179"/>
      <c r="P41" s="180"/>
      <c r="Q41" s="180"/>
      <c r="R41" s="180"/>
      <c r="S41" s="180"/>
      <c r="T41" s="180"/>
      <c r="U41" s="180"/>
      <c r="V41" s="181"/>
      <c r="X41" s="146"/>
      <c r="Y41" s="182"/>
      <c r="Z41" s="666"/>
      <c r="AA41" s="297"/>
      <c r="AB41" s="145"/>
      <c r="AC41" s="145"/>
    </row>
    <row r="42" spans="2:29" ht="14.25" customHeight="1" x14ac:dyDescent="0.25">
      <c r="C42" s="142"/>
      <c r="D42" s="153"/>
      <c r="E42" s="860" t="str">
        <f t="shared" si="0"/>
        <v/>
      </c>
      <c r="F42" s="154"/>
      <c r="G42" s="77"/>
      <c r="H42" s="80"/>
      <c r="I42" s="80"/>
      <c r="J42" s="80"/>
      <c r="K42" s="80"/>
      <c r="L42" s="80"/>
      <c r="M42" s="80"/>
      <c r="N42" s="80"/>
      <c r="O42" s="179"/>
      <c r="P42" s="180"/>
      <c r="Q42" s="180"/>
      <c r="R42" s="180"/>
      <c r="S42" s="180"/>
      <c r="T42" s="180"/>
      <c r="U42" s="180"/>
      <c r="V42" s="181"/>
      <c r="X42" s="146"/>
      <c r="Y42" s="182"/>
      <c r="Z42" s="666"/>
      <c r="AA42" s="297"/>
      <c r="AB42" s="145"/>
      <c r="AC42" s="145"/>
    </row>
    <row r="43" spans="2:29" ht="14.25" customHeight="1" x14ac:dyDescent="0.25">
      <c r="C43" s="142"/>
      <c r="D43" s="153"/>
      <c r="E43" s="860" t="str">
        <f t="shared" si="0"/>
        <v/>
      </c>
      <c r="F43" s="154"/>
      <c r="G43" s="77"/>
      <c r="H43" s="80"/>
      <c r="I43" s="80"/>
      <c r="J43" s="80"/>
      <c r="K43" s="80"/>
      <c r="L43" s="80"/>
      <c r="M43" s="80"/>
      <c r="N43" s="80"/>
      <c r="O43" s="179"/>
      <c r="P43" s="180"/>
      <c r="Q43" s="180"/>
      <c r="R43" s="180"/>
      <c r="S43" s="180"/>
      <c r="T43" s="180"/>
      <c r="U43" s="180"/>
      <c r="V43" s="181"/>
      <c r="X43" s="146"/>
      <c r="Y43" s="182"/>
      <c r="Z43" s="666"/>
      <c r="AA43" s="297"/>
      <c r="AB43" s="145"/>
      <c r="AC43" s="145"/>
    </row>
    <row r="44" spans="2:29" ht="14.25" customHeight="1" x14ac:dyDescent="0.25">
      <c r="C44" s="142"/>
      <c r="D44" s="153"/>
      <c r="E44" s="860" t="str">
        <f t="shared" si="0"/>
        <v/>
      </c>
      <c r="F44" s="154"/>
      <c r="G44" s="77"/>
      <c r="H44" s="80"/>
      <c r="I44" s="80"/>
      <c r="J44" s="80"/>
      <c r="K44" s="80"/>
      <c r="L44" s="80"/>
      <c r="M44" s="80"/>
      <c r="N44" s="80"/>
      <c r="O44" s="179"/>
      <c r="P44" s="180"/>
      <c r="Q44" s="180"/>
      <c r="R44" s="180"/>
      <c r="S44" s="180"/>
      <c r="T44" s="180"/>
      <c r="U44" s="180"/>
      <c r="V44" s="181"/>
      <c r="X44" s="146"/>
      <c r="Y44" s="182"/>
      <c r="Z44" s="666"/>
      <c r="AA44" s="297"/>
      <c r="AB44" s="145"/>
      <c r="AC44" s="145"/>
    </row>
    <row r="45" spans="2:29" ht="14.25" customHeight="1" x14ac:dyDescent="0.25">
      <c r="C45" s="142"/>
      <c r="D45" s="153"/>
      <c r="E45" s="860" t="str">
        <f t="shared" si="0"/>
        <v/>
      </c>
      <c r="F45" s="154"/>
      <c r="G45" s="77"/>
      <c r="H45" s="80"/>
      <c r="I45" s="80"/>
      <c r="J45" s="80"/>
      <c r="K45" s="80"/>
      <c r="L45" s="80"/>
      <c r="M45" s="80"/>
      <c r="N45" s="80"/>
      <c r="O45" s="179"/>
      <c r="P45" s="180"/>
      <c r="Q45" s="180"/>
      <c r="R45" s="180"/>
      <c r="S45" s="180"/>
      <c r="T45" s="180"/>
      <c r="U45" s="180"/>
      <c r="V45" s="181"/>
      <c r="X45" s="146"/>
      <c r="Y45" s="182"/>
      <c r="Z45" s="666"/>
      <c r="AA45" s="297"/>
      <c r="AB45" s="145"/>
      <c r="AC45" s="145"/>
    </row>
    <row r="46" spans="2:29" ht="14.25" customHeight="1" x14ac:dyDescent="0.25">
      <c r="C46" s="142"/>
      <c r="D46" s="153"/>
      <c r="E46" s="860" t="str">
        <f t="shared" si="0"/>
        <v/>
      </c>
      <c r="F46" s="154"/>
      <c r="G46" s="77"/>
      <c r="H46" s="80"/>
      <c r="I46" s="80"/>
      <c r="J46" s="80"/>
      <c r="K46" s="80"/>
      <c r="L46" s="80"/>
      <c r="M46" s="80"/>
      <c r="N46" s="80"/>
      <c r="O46" s="179"/>
      <c r="P46" s="180"/>
      <c r="Q46" s="180"/>
      <c r="R46" s="180"/>
      <c r="S46" s="180"/>
      <c r="T46" s="180"/>
      <c r="U46" s="180"/>
      <c r="V46" s="181"/>
      <c r="X46" s="146"/>
      <c r="Y46" s="182"/>
      <c r="Z46" s="666"/>
      <c r="AA46" s="297"/>
      <c r="AB46" s="145"/>
      <c r="AC46" s="145"/>
    </row>
    <row r="47" spans="2:29" ht="14.25" customHeight="1" x14ac:dyDescent="0.25">
      <c r="C47" s="142"/>
      <c r="D47" s="153"/>
      <c r="E47" s="860" t="str">
        <f t="shared" si="0"/>
        <v/>
      </c>
      <c r="F47" s="154"/>
      <c r="G47" s="77"/>
      <c r="H47" s="80"/>
      <c r="I47" s="80"/>
      <c r="J47" s="80"/>
      <c r="K47" s="80"/>
      <c r="L47" s="80"/>
      <c r="M47" s="80"/>
      <c r="N47" s="80"/>
      <c r="O47" s="179"/>
      <c r="P47" s="180"/>
      <c r="Q47" s="180"/>
      <c r="R47" s="180"/>
      <c r="S47" s="180"/>
      <c r="T47" s="180"/>
      <c r="U47" s="180"/>
      <c r="V47" s="181"/>
      <c r="X47" s="146"/>
      <c r="Y47" s="182"/>
      <c r="Z47" s="666"/>
      <c r="AA47" s="297"/>
      <c r="AB47" s="145"/>
      <c r="AC47" s="145"/>
    </row>
    <row r="48" spans="2:29" ht="14.25" customHeight="1" x14ac:dyDescent="0.25">
      <c r="C48" s="142"/>
      <c r="D48" s="153"/>
      <c r="E48" s="860" t="str">
        <f t="shared" si="0"/>
        <v/>
      </c>
      <c r="F48" s="154"/>
      <c r="G48" s="77"/>
      <c r="H48" s="80"/>
      <c r="I48" s="80"/>
      <c r="J48" s="80"/>
      <c r="K48" s="80"/>
      <c r="L48" s="80"/>
      <c r="M48" s="80"/>
      <c r="N48" s="80"/>
      <c r="O48" s="179"/>
      <c r="P48" s="180"/>
      <c r="Q48" s="180"/>
      <c r="R48" s="180"/>
      <c r="S48" s="180"/>
      <c r="T48" s="180"/>
      <c r="U48" s="180"/>
      <c r="V48" s="181"/>
      <c r="X48" s="146"/>
      <c r="Y48" s="182"/>
      <c r="Z48" s="666"/>
      <c r="AA48" s="297"/>
      <c r="AB48" s="145"/>
      <c r="AC48" s="145"/>
    </row>
    <row r="49" spans="3:29" ht="14.25" customHeight="1" x14ac:dyDescent="0.25">
      <c r="C49" s="142"/>
      <c r="D49" s="153"/>
      <c r="E49" s="860" t="str">
        <f t="shared" si="0"/>
        <v/>
      </c>
      <c r="F49" s="154"/>
      <c r="G49" s="77"/>
      <c r="H49" s="80"/>
      <c r="I49" s="80"/>
      <c r="J49" s="80"/>
      <c r="K49" s="80"/>
      <c r="L49" s="80"/>
      <c r="M49" s="80"/>
      <c r="N49" s="80"/>
      <c r="O49" s="179"/>
      <c r="P49" s="180"/>
      <c r="Q49" s="180"/>
      <c r="R49" s="180"/>
      <c r="S49" s="180"/>
      <c r="T49" s="180"/>
      <c r="U49" s="180"/>
      <c r="V49" s="181"/>
      <c r="X49" s="146"/>
      <c r="Y49" s="182"/>
      <c r="Z49" s="666"/>
      <c r="AA49" s="297"/>
      <c r="AB49" s="145"/>
      <c r="AC49" s="145"/>
    </row>
    <row r="50" spans="3:29" ht="14.25" customHeight="1" x14ac:dyDescent="0.25">
      <c r="C50" s="142"/>
      <c r="D50" s="153"/>
      <c r="E50" s="860" t="str">
        <f t="shared" si="0"/>
        <v/>
      </c>
      <c r="F50" s="154"/>
      <c r="G50" s="77"/>
      <c r="H50" s="80"/>
      <c r="I50" s="80"/>
      <c r="J50" s="80"/>
      <c r="K50" s="80"/>
      <c r="L50" s="80"/>
      <c r="M50" s="80"/>
      <c r="N50" s="80"/>
      <c r="O50" s="179"/>
      <c r="P50" s="180"/>
      <c r="Q50" s="180"/>
      <c r="R50" s="180"/>
      <c r="S50" s="180"/>
      <c r="T50" s="180"/>
      <c r="U50" s="180"/>
      <c r="V50" s="181"/>
      <c r="X50" s="146"/>
      <c r="Y50" s="182"/>
      <c r="Z50" s="666"/>
      <c r="AA50" s="297"/>
      <c r="AB50" s="145"/>
      <c r="AC50" s="145"/>
    </row>
    <row r="51" spans="3:29" ht="14.25" customHeight="1" x14ac:dyDescent="0.25">
      <c r="C51" s="142"/>
      <c r="D51" s="153"/>
      <c r="E51" s="860" t="str">
        <f t="shared" si="0"/>
        <v/>
      </c>
      <c r="F51" s="154"/>
      <c r="G51" s="77"/>
      <c r="H51" s="80"/>
      <c r="I51" s="80"/>
      <c r="J51" s="80"/>
      <c r="K51" s="80"/>
      <c r="L51" s="80"/>
      <c r="M51" s="80"/>
      <c r="N51" s="80"/>
      <c r="O51" s="179"/>
      <c r="P51" s="180"/>
      <c r="Q51" s="180"/>
      <c r="R51" s="180"/>
      <c r="S51" s="180"/>
      <c r="T51" s="180"/>
      <c r="U51" s="180"/>
      <c r="V51" s="181"/>
      <c r="X51" s="146"/>
      <c r="Y51" s="182"/>
      <c r="Z51" s="666"/>
      <c r="AA51" s="297"/>
      <c r="AB51" s="145"/>
      <c r="AC51" s="145"/>
    </row>
    <row r="52" spans="3:29" ht="14.25" customHeight="1" x14ac:dyDescent="0.25">
      <c r="C52" s="142"/>
      <c r="D52" s="153"/>
      <c r="E52" s="860" t="str">
        <f t="shared" si="0"/>
        <v/>
      </c>
      <c r="F52" s="154"/>
      <c r="G52" s="77"/>
      <c r="H52" s="80"/>
      <c r="I52" s="80"/>
      <c r="J52" s="80"/>
      <c r="K52" s="80"/>
      <c r="L52" s="80"/>
      <c r="M52" s="80"/>
      <c r="N52" s="80"/>
      <c r="O52" s="179"/>
      <c r="P52" s="180"/>
      <c r="Q52" s="180"/>
      <c r="R52" s="180"/>
      <c r="S52" s="180"/>
      <c r="T52" s="180"/>
      <c r="U52" s="180"/>
      <c r="V52" s="181"/>
      <c r="X52" s="146"/>
      <c r="Y52" s="182"/>
      <c r="Z52" s="666"/>
      <c r="AA52" s="297"/>
      <c r="AB52" s="145"/>
      <c r="AC52" s="145"/>
    </row>
    <row r="53" spans="3:29" ht="14.25" customHeight="1" x14ac:dyDescent="0.25">
      <c r="C53" s="142"/>
      <c r="D53" s="153"/>
      <c r="E53" s="860" t="str">
        <f t="shared" si="0"/>
        <v/>
      </c>
      <c r="F53" s="154"/>
      <c r="G53" s="77"/>
      <c r="H53" s="80"/>
      <c r="I53" s="80"/>
      <c r="J53" s="80"/>
      <c r="K53" s="80"/>
      <c r="L53" s="80"/>
      <c r="M53" s="80"/>
      <c r="N53" s="80"/>
      <c r="O53" s="179"/>
      <c r="P53" s="180"/>
      <c r="Q53" s="180"/>
      <c r="R53" s="180"/>
      <c r="S53" s="180"/>
      <c r="T53" s="180"/>
      <c r="U53" s="180"/>
      <c r="V53" s="181"/>
      <c r="X53" s="146"/>
      <c r="Y53" s="182"/>
      <c r="Z53" s="666"/>
      <c r="AA53" s="297"/>
      <c r="AB53" s="145"/>
      <c r="AC53" s="145"/>
    </row>
    <row r="54" spans="3:29" ht="14.25" customHeight="1" x14ac:dyDescent="0.25">
      <c r="C54" s="142"/>
      <c r="D54" s="153"/>
      <c r="E54" s="860" t="str">
        <f t="shared" si="0"/>
        <v/>
      </c>
      <c r="F54" s="154"/>
      <c r="G54" s="77"/>
      <c r="H54" s="80"/>
      <c r="I54" s="80"/>
      <c r="J54" s="80"/>
      <c r="K54" s="80"/>
      <c r="L54" s="80"/>
      <c r="M54" s="80"/>
      <c r="N54" s="80"/>
      <c r="O54" s="179"/>
      <c r="P54" s="180"/>
      <c r="Q54" s="180"/>
      <c r="R54" s="180"/>
      <c r="S54" s="180"/>
      <c r="T54" s="180"/>
      <c r="U54" s="180"/>
      <c r="V54" s="181"/>
      <c r="X54" s="146"/>
      <c r="Y54" s="182"/>
      <c r="Z54" s="666"/>
      <c r="AA54" s="297"/>
      <c r="AB54" s="145"/>
      <c r="AC54" s="145"/>
    </row>
    <row r="55" spans="3:29" ht="14.25" customHeight="1" x14ac:dyDescent="0.25">
      <c r="C55" s="142"/>
      <c r="D55" s="153"/>
      <c r="E55" s="860" t="str">
        <f t="shared" si="0"/>
        <v/>
      </c>
      <c r="F55" s="154"/>
      <c r="G55" s="77"/>
      <c r="H55" s="80"/>
      <c r="I55" s="80"/>
      <c r="J55" s="80"/>
      <c r="K55" s="80"/>
      <c r="L55" s="80"/>
      <c r="M55" s="80"/>
      <c r="N55" s="80"/>
      <c r="O55" s="179"/>
      <c r="P55" s="180"/>
      <c r="Q55" s="180"/>
      <c r="R55" s="180"/>
      <c r="S55" s="180"/>
      <c r="T55" s="180"/>
      <c r="U55" s="180"/>
      <c r="V55" s="181"/>
      <c r="X55" s="146"/>
      <c r="Y55" s="182"/>
      <c r="Z55" s="666"/>
      <c r="AA55" s="297"/>
      <c r="AB55" s="145"/>
      <c r="AC55" s="145"/>
    </row>
    <row r="56" spans="3:29" ht="14.25" customHeight="1" x14ac:dyDescent="0.25">
      <c r="C56" s="142"/>
      <c r="D56" s="153"/>
      <c r="E56" s="860" t="str">
        <f t="shared" si="0"/>
        <v/>
      </c>
      <c r="F56" s="154"/>
      <c r="G56" s="77"/>
      <c r="H56" s="80"/>
      <c r="I56" s="80"/>
      <c r="J56" s="80"/>
      <c r="K56" s="80"/>
      <c r="L56" s="80"/>
      <c r="M56" s="80"/>
      <c r="N56" s="80"/>
      <c r="O56" s="179"/>
      <c r="P56" s="180"/>
      <c r="Q56" s="180"/>
      <c r="R56" s="180"/>
      <c r="S56" s="180"/>
      <c r="T56" s="180"/>
      <c r="U56" s="180"/>
      <c r="V56" s="181"/>
      <c r="X56" s="146"/>
      <c r="Y56" s="182"/>
      <c r="Z56" s="666"/>
      <c r="AA56" s="297"/>
      <c r="AB56" s="145"/>
      <c r="AC56" s="145"/>
    </row>
    <row r="57" spans="3:29" ht="14.25" customHeight="1" x14ac:dyDescent="0.25">
      <c r="C57" s="142"/>
      <c r="D57" s="153"/>
      <c r="E57" s="860" t="str">
        <f t="shared" si="0"/>
        <v/>
      </c>
      <c r="F57" s="154"/>
      <c r="G57" s="77"/>
      <c r="H57" s="80"/>
      <c r="I57" s="80"/>
      <c r="J57" s="80"/>
      <c r="K57" s="80"/>
      <c r="L57" s="80"/>
      <c r="M57" s="80"/>
      <c r="N57" s="80"/>
      <c r="O57" s="179"/>
      <c r="P57" s="180"/>
      <c r="Q57" s="180"/>
      <c r="R57" s="180"/>
      <c r="S57" s="180"/>
      <c r="T57" s="180"/>
      <c r="U57" s="180"/>
      <c r="V57" s="181"/>
      <c r="X57" s="146"/>
      <c r="Y57" s="182"/>
      <c r="Z57" s="666"/>
      <c r="AA57" s="297"/>
      <c r="AB57" s="145"/>
      <c r="AC57" s="145"/>
    </row>
    <row r="58" spans="3:29" ht="14.25" customHeight="1" x14ac:dyDescent="0.25">
      <c r="C58" s="142"/>
      <c r="D58" s="153"/>
      <c r="E58" s="860" t="str">
        <f t="shared" si="0"/>
        <v/>
      </c>
      <c r="F58" s="154"/>
      <c r="G58" s="77"/>
      <c r="H58" s="80"/>
      <c r="I58" s="80"/>
      <c r="J58" s="80"/>
      <c r="K58" s="80"/>
      <c r="L58" s="80"/>
      <c r="M58" s="80"/>
      <c r="N58" s="80"/>
      <c r="O58" s="179"/>
      <c r="P58" s="180"/>
      <c r="Q58" s="180"/>
      <c r="R58" s="180"/>
      <c r="S58" s="180"/>
      <c r="T58" s="180"/>
      <c r="U58" s="180"/>
      <c r="V58" s="181"/>
      <c r="X58" s="146"/>
      <c r="Y58" s="182"/>
      <c r="Z58" s="666"/>
      <c r="AA58" s="297"/>
      <c r="AB58" s="145"/>
      <c r="AC58" s="145"/>
    </row>
    <row r="59" spans="3:29" ht="14.25" customHeight="1" x14ac:dyDescent="0.25">
      <c r="C59" s="142"/>
      <c r="D59" s="153"/>
      <c r="E59" s="860" t="str">
        <f t="shared" si="0"/>
        <v/>
      </c>
      <c r="F59" s="154"/>
      <c r="G59" s="77"/>
      <c r="H59" s="80"/>
      <c r="I59" s="80"/>
      <c r="J59" s="80"/>
      <c r="K59" s="80"/>
      <c r="L59" s="80"/>
      <c r="M59" s="80"/>
      <c r="N59" s="80"/>
      <c r="O59" s="179"/>
      <c r="P59" s="180"/>
      <c r="Q59" s="180"/>
      <c r="R59" s="180"/>
      <c r="S59" s="180"/>
      <c r="T59" s="180"/>
      <c r="U59" s="180"/>
      <c r="V59" s="181"/>
      <c r="X59" s="146"/>
      <c r="Y59" s="182"/>
      <c r="Z59" s="666"/>
      <c r="AA59" s="297"/>
      <c r="AB59" s="145"/>
      <c r="AC59" s="145"/>
    </row>
    <row r="60" spans="3:29" ht="14.25" customHeight="1" x14ac:dyDescent="0.25">
      <c r="C60" s="142"/>
      <c r="D60" s="153"/>
      <c r="E60" s="860" t="str">
        <f t="shared" si="0"/>
        <v/>
      </c>
      <c r="F60" s="154"/>
      <c r="G60" s="77"/>
      <c r="H60" s="80"/>
      <c r="I60" s="80"/>
      <c r="J60" s="80"/>
      <c r="K60" s="80"/>
      <c r="L60" s="80"/>
      <c r="M60" s="80"/>
      <c r="N60" s="80"/>
      <c r="O60" s="179"/>
      <c r="P60" s="180"/>
      <c r="Q60" s="180"/>
      <c r="R60" s="180"/>
      <c r="S60" s="180"/>
      <c r="T60" s="180"/>
      <c r="U60" s="180"/>
      <c r="V60" s="181"/>
      <c r="X60" s="146"/>
      <c r="Y60" s="182"/>
      <c r="Z60" s="666"/>
      <c r="AA60" s="297"/>
      <c r="AB60" s="145"/>
      <c r="AC60" s="145"/>
    </row>
    <row r="61" spans="3:29" ht="14.25" customHeight="1" x14ac:dyDescent="0.25">
      <c r="C61" s="142"/>
      <c r="D61" s="153"/>
      <c r="E61" s="860" t="str">
        <f t="shared" si="0"/>
        <v/>
      </c>
      <c r="F61" s="154"/>
      <c r="G61" s="77"/>
      <c r="H61" s="80"/>
      <c r="I61" s="80"/>
      <c r="J61" s="80"/>
      <c r="K61" s="80"/>
      <c r="L61" s="80"/>
      <c r="M61" s="80"/>
      <c r="N61" s="80"/>
      <c r="O61" s="179"/>
      <c r="P61" s="180"/>
      <c r="Q61" s="180"/>
      <c r="R61" s="180"/>
      <c r="S61" s="180"/>
      <c r="T61" s="180"/>
      <c r="U61" s="180"/>
      <c r="V61" s="181"/>
      <c r="X61" s="146"/>
      <c r="Y61" s="182"/>
      <c r="Z61" s="666"/>
      <c r="AA61" s="297"/>
      <c r="AB61" s="145"/>
      <c r="AC61" s="145"/>
    </row>
    <row r="62" spans="3:29" ht="14.25" customHeight="1" x14ac:dyDescent="0.25">
      <c r="C62" s="142"/>
      <c r="D62" s="153"/>
      <c r="E62" s="860" t="str">
        <f t="shared" si="0"/>
        <v/>
      </c>
      <c r="F62" s="154"/>
      <c r="G62" s="77"/>
      <c r="H62" s="80"/>
      <c r="I62" s="80"/>
      <c r="J62" s="80"/>
      <c r="K62" s="80"/>
      <c r="L62" s="80"/>
      <c r="M62" s="80"/>
      <c r="N62" s="80"/>
      <c r="O62" s="179"/>
      <c r="P62" s="180"/>
      <c r="Q62" s="180"/>
      <c r="R62" s="180"/>
      <c r="S62" s="180"/>
      <c r="T62" s="180"/>
      <c r="U62" s="180"/>
      <c r="V62" s="181"/>
      <c r="X62" s="146"/>
      <c r="Y62" s="182"/>
      <c r="Z62" s="666"/>
      <c r="AA62" s="297"/>
      <c r="AB62" s="145"/>
      <c r="AC62" s="145"/>
    </row>
    <row r="63" spans="3:29" ht="14.25" customHeight="1" x14ac:dyDescent="0.25">
      <c r="C63" s="142"/>
      <c r="D63" s="153"/>
      <c r="E63" s="860" t="str">
        <f t="shared" si="0"/>
        <v/>
      </c>
      <c r="F63" s="154"/>
      <c r="G63" s="77"/>
      <c r="H63" s="80"/>
      <c r="I63" s="80"/>
      <c r="J63" s="80"/>
      <c r="K63" s="80"/>
      <c r="L63" s="80"/>
      <c r="M63" s="80"/>
      <c r="N63" s="80"/>
      <c r="O63" s="179"/>
      <c r="P63" s="180"/>
      <c r="Q63" s="180"/>
      <c r="R63" s="180"/>
      <c r="S63" s="180"/>
      <c r="T63" s="180"/>
      <c r="U63" s="180"/>
      <c r="V63" s="181"/>
      <c r="X63" s="146"/>
      <c r="Y63" s="182"/>
      <c r="Z63" s="666"/>
      <c r="AA63" s="297"/>
      <c r="AB63" s="145"/>
      <c r="AC63" s="145"/>
    </row>
    <row r="64" spans="3:29" ht="14.25" customHeight="1" x14ac:dyDescent="0.25">
      <c r="C64" s="142"/>
      <c r="D64" s="153"/>
      <c r="E64" s="860" t="str">
        <f t="shared" si="0"/>
        <v/>
      </c>
      <c r="F64" s="154"/>
      <c r="G64" s="77"/>
      <c r="H64" s="80"/>
      <c r="I64" s="80"/>
      <c r="J64" s="80"/>
      <c r="K64" s="80"/>
      <c r="L64" s="80"/>
      <c r="M64" s="80"/>
      <c r="N64" s="80"/>
      <c r="O64" s="179"/>
      <c r="P64" s="180"/>
      <c r="Q64" s="180"/>
      <c r="R64" s="180"/>
      <c r="S64" s="180"/>
      <c r="T64" s="180"/>
      <c r="U64" s="180"/>
      <c r="V64" s="181"/>
      <c r="X64" s="146"/>
      <c r="Y64" s="182"/>
      <c r="Z64" s="666"/>
      <c r="AA64" s="297"/>
      <c r="AB64" s="145"/>
      <c r="AC64" s="145"/>
    </row>
    <row r="65" spans="3:29" ht="14.25" customHeight="1" x14ac:dyDescent="0.25">
      <c r="C65" s="142"/>
      <c r="D65" s="153"/>
      <c r="E65" s="860" t="str">
        <f t="shared" si="0"/>
        <v/>
      </c>
      <c r="F65" s="154"/>
      <c r="G65" s="77"/>
      <c r="H65" s="80"/>
      <c r="I65" s="80"/>
      <c r="J65" s="80"/>
      <c r="K65" s="80"/>
      <c r="L65" s="80"/>
      <c r="M65" s="80"/>
      <c r="N65" s="80"/>
      <c r="O65" s="179"/>
      <c r="P65" s="180"/>
      <c r="Q65" s="180"/>
      <c r="R65" s="180"/>
      <c r="S65" s="180"/>
      <c r="T65" s="180"/>
      <c r="U65" s="180"/>
      <c r="V65" s="181"/>
      <c r="X65" s="146"/>
      <c r="Y65" s="182"/>
      <c r="Z65" s="666"/>
      <c r="AA65" s="297"/>
      <c r="AB65" s="145"/>
      <c r="AC65" s="145"/>
    </row>
    <row r="66" spans="3:29" ht="14.25" customHeight="1" x14ac:dyDescent="0.25">
      <c r="C66" s="142"/>
      <c r="D66" s="153"/>
      <c r="E66" s="860" t="str">
        <f t="shared" si="0"/>
        <v/>
      </c>
      <c r="F66" s="154"/>
      <c r="G66" s="77"/>
      <c r="H66" s="80"/>
      <c r="I66" s="80"/>
      <c r="J66" s="80"/>
      <c r="K66" s="80"/>
      <c r="L66" s="80"/>
      <c r="M66" s="80"/>
      <c r="N66" s="80"/>
      <c r="O66" s="179"/>
      <c r="P66" s="180"/>
      <c r="Q66" s="180"/>
      <c r="R66" s="180"/>
      <c r="S66" s="180"/>
      <c r="T66" s="180"/>
      <c r="U66" s="180"/>
      <c r="V66" s="181"/>
      <c r="X66" s="146"/>
      <c r="Y66" s="182"/>
      <c r="Z66" s="666"/>
      <c r="AA66" s="297"/>
      <c r="AB66" s="145"/>
      <c r="AC66" s="145"/>
    </row>
    <row r="67" spans="3:29" ht="14.25" customHeight="1" x14ac:dyDescent="0.25">
      <c r="C67" s="142"/>
      <c r="D67" s="153"/>
      <c r="E67" s="860" t="str">
        <f t="shared" si="0"/>
        <v/>
      </c>
      <c r="F67" s="154"/>
      <c r="G67" s="77"/>
      <c r="H67" s="80"/>
      <c r="I67" s="80"/>
      <c r="J67" s="80"/>
      <c r="K67" s="80"/>
      <c r="L67" s="80"/>
      <c r="M67" s="80"/>
      <c r="N67" s="80"/>
      <c r="O67" s="179"/>
      <c r="P67" s="180"/>
      <c r="Q67" s="180"/>
      <c r="R67" s="180"/>
      <c r="S67" s="180"/>
      <c r="T67" s="180"/>
      <c r="U67" s="180"/>
      <c r="V67" s="181"/>
      <c r="X67" s="146"/>
      <c r="Y67" s="182"/>
      <c r="Z67" s="666"/>
      <c r="AA67" s="297"/>
      <c r="AB67" s="145"/>
      <c r="AC67" s="145"/>
    </row>
    <row r="68" spans="3:29" ht="14.25" customHeight="1" x14ac:dyDescent="0.25">
      <c r="C68" s="142"/>
      <c r="D68" s="153"/>
      <c r="E68" s="860" t="str">
        <f t="shared" si="0"/>
        <v/>
      </c>
      <c r="F68" s="154"/>
      <c r="G68" s="77"/>
      <c r="H68" s="80"/>
      <c r="I68" s="80"/>
      <c r="J68" s="80"/>
      <c r="K68" s="80"/>
      <c r="L68" s="80"/>
      <c r="M68" s="80"/>
      <c r="N68" s="80"/>
      <c r="O68" s="179"/>
      <c r="P68" s="180"/>
      <c r="Q68" s="180"/>
      <c r="R68" s="180"/>
      <c r="S68" s="180"/>
      <c r="T68" s="180"/>
      <c r="U68" s="180"/>
      <c r="V68" s="181"/>
      <c r="X68" s="146"/>
      <c r="Y68" s="182"/>
      <c r="Z68" s="666"/>
      <c r="AA68" s="297"/>
      <c r="AB68" s="145"/>
      <c r="AC68" s="145"/>
    </row>
    <row r="69" spans="3:29" ht="14.25" customHeight="1" x14ac:dyDescent="0.25">
      <c r="C69" s="142"/>
      <c r="D69" s="153"/>
      <c r="E69" s="860" t="str">
        <f t="shared" si="0"/>
        <v/>
      </c>
      <c r="F69" s="154"/>
      <c r="G69" s="77"/>
      <c r="H69" s="80"/>
      <c r="I69" s="80"/>
      <c r="J69" s="80"/>
      <c r="K69" s="80"/>
      <c r="L69" s="80"/>
      <c r="M69" s="80"/>
      <c r="N69" s="80"/>
      <c r="O69" s="179"/>
      <c r="P69" s="180"/>
      <c r="Q69" s="180"/>
      <c r="R69" s="180"/>
      <c r="S69" s="180"/>
      <c r="T69" s="180"/>
      <c r="U69" s="180"/>
      <c r="V69" s="181"/>
      <c r="X69" s="146"/>
      <c r="Y69" s="182"/>
      <c r="Z69" s="666"/>
      <c r="AA69" s="297"/>
      <c r="AB69" s="145"/>
      <c r="AC69" s="145"/>
    </row>
    <row r="70" spans="3:29" ht="14.25" customHeight="1" x14ac:dyDescent="0.25">
      <c r="C70" s="142"/>
      <c r="D70" s="153"/>
      <c r="E70" s="860" t="str">
        <f t="shared" si="0"/>
        <v/>
      </c>
      <c r="F70" s="154"/>
      <c r="G70" s="77"/>
      <c r="H70" s="80"/>
      <c r="I70" s="80"/>
      <c r="J70" s="80"/>
      <c r="K70" s="80"/>
      <c r="L70" s="80"/>
      <c r="M70" s="80"/>
      <c r="N70" s="80"/>
      <c r="O70" s="179"/>
      <c r="P70" s="180"/>
      <c r="Q70" s="180"/>
      <c r="R70" s="180"/>
      <c r="S70" s="180"/>
      <c r="T70" s="180"/>
      <c r="U70" s="180"/>
      <c r="V70" s="181"/>
      <c r="X70" s="146"/>
      <c r="Y70" s="182"/>
      <c r="Z70" s="666"/>
      <c r="AA70" s="297"/>
      <c r="AB70" s="145"/>
      <c r="AC70" s="145"/>
    </row>
    <row r="71" spans="3:29" ht="14.25" customHeight="1" x14ac:dyDescent="0.25">
      <c r="C71" s="142"/>
      <c r="D71" s="153"/>
      <c r="E71" s="860" t="str">
        <f t="shared" si="0"/>
        <v/>
      </c>
      <c r="F71" s="154"/>
      <c r="G71" s="77"/>
      <c r="H71" s="80"/>
      <c r="I71" s="80"/>
      <c r="J71" s="80"/>
      <c r="K71" s="80"/>
      <c r="L71" s="80"/>
      <c r="M71" s="80"/>
      <c r="N71" s="80"/>
      <c r="O71" s="179"/>
      <c r="P71" s="180"/>
      <c r="Q71" s="180"/>
      <c r="R71" s="180"/>
      <c r="S71" s="180"/>
      <c r="T71" s="180"/>
      <c r="U71" s="180"/>
      <c r="V71" s="181"/>
      <c r="X71" s="146"/>
      <c r="Y71" s="182"/>
      <c r="Z71" s="666"/>
      <c r="AA71" s="297"/>
      <c r="AB71" s="145"/>
      <c r="AC71" s="145"/>
    </row>
    <row r="72" spans="3:29" ht="14.25" customHeight="1" x14ac:dyDescent="0.25">
      <c r="C72" s="142"/>
      <c r="D72" s="153"/>
      <c r="E72" s="860" t="str">
        <f t="shared" si="0"/>
        <v/>
      </c>
      <c r="F72" s="154"/>
      <c r="G72" s="77"/>
      <c r="H72" s="80"/>
      <c r="I72" s="80"/>
      <c r="J72" s="80"/>
      <c r="K72" s="80"/>
      <c r="L72" s="80"/>
      <c r="M72" s="80"/>
      <c r="N72" s="80"/>
      <c r="O72" s="179"/>
      <c r="P72" s="180"/>
      <c r="Q72" s="180"/>
      <c r="R72" s="180"/>
      <c r="S72" s="180"/>
      <c r="T72" s="180"/>
      <c r="U72" s="180"/>
      <c r="V72" s="181"/>
      <c r="X72" s="146"/>
      <c r="Y72" s="182"/>
      <c r="Z72" s="666"/>
      <c r="AA72" s="297"/>
      <c r="AB72" s="145"/>
      <c r="AC72" s="145"/>
    </row>
    <row r="73" spans="3:29" ht="14.25" customHeight="1" x14ac:dyDescent="0.25">
      <c r="C73" s="142"/>
      <c r="D73" s="153"/>
      <c r="E73" s="860" t="str">
        <f t="shared" si="0"/>
        <v/>
      </c>
      <c r="F73" s="154"/>
      <c r="G73" s="77"/>
      <c r="H73" s="80"/>
      <c r="I73" s="80"/>
      <c r="J73" s="80"/>
      <c r="K73" s="80"/>
      <c r="L73" s="80"/>
      <c r="M73" s="80"/>
      <c r="N73" s="80"/>
      <c r="O73" s="179"/>
      <c r="P73" s="180"/>
      <c r="Q73" s="180"/>
      <c r="R73" s="180"/>
      <c r="S73" s="180"/>
      <c r="T73" s="180"/>
      <c r="U73" s="180"/>
      <c r="V73" s="181"/>
      <c r="X73" s="146"/>
      <c r="Y73" s="182"/>
      <c r="Z73" s="666"/>
      <c r="AA73" s="297"/>
      <c r="AB73" s="145"/>
      <c r="AC73" s="145"/>
    </row>
    <row r="74" spans="3:29" ht="14.25" customHeight="1" x14ac:dyDescent="0.25">
      <c r="C74" s="142"/>
      <c r="D74" s="153"/>
      <c r="E74" s="860" t="str">
        <f t="shared" si="0"/>
        <v/>
      </c>
      <c r="F74" s="154"/>
      <c r="G74" s="77"/>
      <c r="H74" s="80"/>
      <c r="I74" s="80"/>
      <c r="J74" s="80"/>
      <c r="K74" s="80"/>
      <c r="L74" s="80"/>
      <c r="M74" s="80"/>
      <c r="N74" s="80"/>
      <c r="O74" s="179"/>
      <c r="P74" s="180"/>
      <c r="Q74" s="180"/>
      <c r="R74" s="180"/>
      <c r="S74" s="180"/>
      <c r="T74" s="180"/>
      <c r="U74" s="180"/>
      <c r="V74" s="181"/>
      <c r="X74" s="146"/>
      <c r="Y74" s="182"/>
      <c r="Z74" s="666"/>
      <c r="AA74" s="297"/>
      <c r="AB74" s="145"/>
      <c r="AC74" s="145"/>
    </row>
    <row r="75" spans="3:29" ht="14.25" customHeight="1" x14ac:dyDescent="0.25">
      <c r="C75" s="142"/>
      <c r="D75" s="153"/>
      <c r="E75" s="860" t="str">
        <f t="shared" si="0"/>
        <v/>
      </c>
      <c r="F75" s="154"/>
      <c r="G75" s="77"/>
      <c r="H75" s="80"/>
      <c r="I75" s="80"/>
      <c r="J75" s="80"/>
      <c r="K75" s="80"/>
      <c r="L75" s="80"/>
      <c r="M75" s="80"/>
      <c r="N75" s="80"/>
      <c r="O75" s="179"/>
      <c r="P75" s="180"/>
      <c r="Q75" s="180"/>
      <c r="R75" s="180"/>
      <c r="S75" s="180"/>
      <c r="T75" s="180"/>
      <c r="U75" s="180"/>
      <c r="V75" s="181"/>
      <c r="X75" s="146"/>
      <c r="Y75" s="182"/>
      <c r="Z75" s="666"/>
      <c r="AA75" s="297"/>
      <c r="AB75" s="145"/>
      <c r="AC75" s="145"/>
    </row>
    <row r="76" spans="3:29" ht="14.25" customHeight="1" x14ac:dyDescent="0.25">
      <c r="C76" s="142"/>
      <c r="D76" s="153"/>
      <c r="E76" s="860" t="str">
        <f t="shared" si="0"/>
        <v/>
      </c>
      <c r="F76" s="154"/>
      <c r="G76" s="77"/>
      <c r="H76" s="80"/>
      <c r="I76" s="80"/>
      <c r="J76" s="80"/>
      <c r="K76" s="80"/>
      <c r="L76" s="80"/>
      <c r="M76" s="80"/>
      <c r="N76" s="80"/>
      <c r="O76" s="179"/>
      <c r="P76" s="180"/>
      <c r="Q76" s="180"/>
      <c r="R76" s="180"/>
      <c r="S76" s="180"/>
      <c r="T76" s="180"/>
      <c r="U76" s="180"/>
      <c r="V76" s="181"/>
      <c r="X76" s="146"/>
      <c r="Y76" s="182"/>
      <c r="Z76" s="666"/>
      <c r="AA76" s="297"/>
      <c r="AB76" s="145"/>
      <c r="AC76" s="145"/>
    </row>
    <row r="77" spans="3:29" ht="14.25" customHeight="1" x14ac:dyDescent="0.25">
      <c r="C77" s="142"/>
      <c r="D77" s="153"/>
      <c r="E77" s="860" t="str">
        <f t="shared" si="0"/>
        <v/>
      </c>
      <c r="F77" s="154"/>
      <c r="G77" s="77"/>
      <c r="H77" s="80"/>
      <c r="I77" s="80"/>
      <c r="J77" s="80"/>
      <c r="K77" s="80"/>
      <c r="L77" s="80"/>
      <c r="M77" s="80"/>
      <c r="N77" s="80"/>
      <c r="O77" s="179"/>
      <c r="P77" s="180"/>
      <c r="Q77" s="180"/>
      <c r="R77" s="180"/>
      <c r="S77" s="180"/>
      <c r="T77" s="180"/>
      <c r="U77" s="180"/>
      <c r="V77" s="181"/>
      <c r="X77" s="146"/>
      <c r="Y77" s="182"/>
      <c r="Z77" s="666"/>
      <c r="AA77" s="297"/>
      <c r="AB77" s="145"/>
      <c r="AC77" s="145"/>
    </row>
    <row r="78" spans="3:29" ht="14.25" customHeight="1" x14ac:dyDescent="0.25">
      <c r="C78" s="142"/>
      <c r="D78" s="153"/>
      <c r="E78" s="860" t="str">
        <f t="shared" si="0"/>
        <v/>
      </c>
      <c r="F78" s="154"/>
      <c r="G78" s="77"/>
      <c r="H78" s="80"/>
      <c r="I78" s="80"/>
      <c r="J78" s="80"/>
      <c r="K78" s="80"/>
      <c r="L78" s="80"/>
      <c r="M78" s="80"/>
      <c r="N78" s="80"/>
      <c r="O78" s="179"/>
      <c r="P78" s="180"/>
      <c r="Q78" s="180"/>
      <c r="R78" s="180"/>
      <c r="S78" s="180"/>
      <c r="T78" s="180"/>
      <c r="U78" s="180"/>
      <c r="V78" s="181"/>
      <c r="X78" s="146"/>
      <c r="Y78" s="182"/>
      <c r="Z78" s="666"/>
      <c r="AA78" s="297"/>
      <c r="AB78" s="145"/>
      <c r="AC78" s="145"/>
    </row>
    <row r="79" spans="3:29" ht="14.25" customHeight="1" x14ac:dyDescent="0.25">
      <c r="C79" s="142"/>
      <c r="D79" s="153"/>
      <c r="E79" s="860" t="str">
        <f t="shared" si="0"/>
        <v/>
      </c>
      <c r="F79" s="154"/>
      <c r="G79" s="77"/>
      <c r="H79" s="80"/>
      <c r="I79" s="80"/>
      <c r="J79" s="80"/>
      <c r="K79" s="80"/>
      <c r="L79" s="80"/>
      <c r="M79" s="80"/>
      <c r="N79" s="80"/>
      <c r="O79" s="179"/>
      <c r="P79" s="180"/>
      <c r="Q79" s="180"/>
      <c r="R79" s="180"/>
      <c r="S79" s="180"/>
      <c r="T79" s="180"/>
      <c r="U79" s="180"/>
      <c r="V79" s="181"/>
      <c r="X79" s="146"/>
      <c r="Y79" s="182"/>
      <c r="Z79" s="666"/>
      <c r="AA79" s="297"/>
      <c r="AB79" s="145"/>
      <c r="AC79" s="145"/>
    </row>
    <row r="80" spans="3:29" ht="14.25" customHeight="1" x14ac:dyDescent="0.25">
      <c r="C80" s="142"/>
      <c r="D80" s="153"/>
      <c r="E80" s="860" t="str">
        <f t="shared" si="0"/>
        <v/>
      </c>
      <c r="F80" s="154"/>
      <c r="G80" s="77"/>
      <c r="H80" s="80"/>
      <c r="I80" s="80"/>
      <c r="J80" s="80"/>
      <c r="K80" s="80"/>
      <c r="L80" s="80"/>
      <c r="M80" s="80"/>
      <c r="N80" s="80"/>
      <c r="O80" s="179"/>
      <c r="P80" s="180"/>
      <c r="Q80" s="180"/>
      <c r="R80" s="180"/>
      <c r="S80" s="180"/>
      <c r="T80" s="180"/>
      <c r="U80" s="180"/>
      <c r="V80" s="181"/>
      <c r="X80" s="146"/>
      <c r="Y80" s="182"/>
      <c r="Z80" s="666"/>
      <c r="AA80" s="297"/>
      <c r="AB80" s="145"/>
      <c r="AC80" s="145"/>
    </row>
    <row r="81" spans="2:29" ht="14.25" customHeight="1" x14ac:dyDescent="0.25">
      <c r="C81" s="142"/>
      <c r="D81" s="153"/>
      <c r="E81" s="860" t="str">
        <f t="shared" si="0"/>
        <v/>
      </c>
      <c r="F81" s="154"/>
      <c r="G81" s="77"/>
      <c r="H81" s="80"/>
      <c r="I81" s="80"/>
      <c r="J81" s="80"/>
      <c r="K81" s="80"/>
      <c r="L81" s="80"/>
      <c r="M81" s="80"/>
      <c r="N81" s="80"/>
      <c r="O81" s="179"/>
      <c r="P81" s="180"/>
      <c r="Q81" s="180"/>
      <c r="R81" s="180"/>
      <c r="S81" s="180"/>
      <c r="T81" s="180"/>
      <c r="U81" s="180"/>
      <c r="V81" s="181"/>
      <c r="X81" s="146"/>
      <c r="Y81" s="182"/>
      <c r="Z81" s="666"/>
      <c r="AA81" s="297"/>
      <c r="AB81" s="145"/>
      <c r="AC81" s="145"/>
    </row>
    <row r="82" spans="2:29" ht="14.25" customHeight="1" x14ac:dyDescent="0.25">
      <c r="C82" s="142"/>
      <c r="D82" s="153"/>
      <c r="E82" s="860" t="str">
        <f t="shared" si="0"/>
        <v/>
      </c>
      <c r="F82" s="154"/>
      <c r="G82" s="77"/>
      <c r="H82" s="80"/>
      <c r="I82" s="80"/>
      <c r="J82" s="80"/>
      <c r="K82" s="80"/>
      <c r="L82" s="80"/>
      <c r="M82" s="80"/>
      <c r="N82" s="80"/>
      <c r="O82" s="179"/>
      <c r="P82" s="180"/>
      <c r="Q82" s="180"/>
      <c r="R82" s="180"/>
      <c r="S82" s="180"/>
      <c r="T82" s="180"/>
      <c r="U82" s="180"/>
      <c r="V82" s="181"/>
      <c r="X82" s="146"/>
      <c r="Y82" s="182"/>
      <c r="Z82" s="666"/>
      <c r="AA82" s="297"/>
      <c r="AB82" s="145"/>
      <c r="AC82" s="145"/>
    </row>
    <row r="83" spans="2:29" ht="14.25" customHeight="1" x14ac:dyDescent="0.25">
      <c r="C83" s="142"/>
      <c r="D83" s="153"/>
      <c r="E83" s="860" t="str">
        <f t="shared" si="0"/>
        <v/>
      </c>
      <c r="F83" s="154"/>
      <c r="G83" s="77"/>
      <c r="H83" s="80"/>
      <c r="I83" s="80"/>
      <c r="J83" s="80"/>
      <c r="K83" s="80"/>
      <c r="L83" s="80"/>
      <c r="M83" s="80"/>
      <c r="N83" s="80"/>
      <c r="O83" s="179"/>
      <c r="P83" s="180"/>
      <c r="Q83" s="180"/>
      <c r="R83" s="180"/>
      <c r="S83" s="180"/>
      <c r="T83" s="180"/>
      <c r="U83" s="180"/>
      <c r="V83" s="181"/>
      <c r="X83" s="146"/>
      <c r="Y83" s="182"/>
      <c r="Z83" s="666"/>
      <c r="AA83" s="297"/>
      <c r="AB83" s="145"/>
      <c r="AC83" s="145"/>
    </row>
    <row r="84" spans="2:29" ht="14.25" customHeight="1" x14ac:dyDescent="0.25">
      <c r="C84" s="142"/>
      <c r="D84" s="153"/>
      <c r="E84" s="860" t="str">
        <f t="shared" si="0"/>
        <v/>
      </c>
      <c r="F84" s="154"/>
      <c r="G84" s="77"/>
      <c r="H84" s="80"/>
      <c r="I84" s="80"/>
      <c r="J84" s="80"/>
      <c r="K84" s="80"/>
      <c r="L84" s="80"/>
      <c r="M84" s="80"/>
      <c r="N84" s="80"/>
      <c r="O84" s="179"/>
      <c r="P84" s="180"/>
      <c r="Q84" s="180"/>
      <c r="R84" s="180"/>
      <c r="S84" s="180"/>
      <c r="T84" s="180"/>
      <c r="U84" s="180"/>
      <c r="V84" s="181"/>
      <c r="X84" s="146"/>
      <c r="Y84" s="182"/>
      <c r="Z84" s="666"/>
      <c r="AA84" s="297"/>
      <c r="AB84" s="145"/>
      <c r="AC84" s="145"/>
    </row>
    <row r="85" spans="2:29" ht="14.25" customHeight="1" x14ac:dyDescent="0.25">
      <c r="C85" s="142"/>
      <c r="D85" s="153"/>
      <c r="E85" s="860" t="str">
        <f t="shared" si="0"/>
        <v/>
      </c>
      <c r="F85" s="154"/>
      <c r="G85" s="77"/>
      <c r="H85" s="80"/>
      <c r="I85" s="80"/>
      <c r="J85" s="80"/>
      <c r="K85" s="80"/>
      <c r="L85" s="80"/>
      <c r="M85" s="80"/>
      <c r="N85" s="80"/>
      <c r="O85" s="179"/>
      <c r="P85" s="180"/>
      <c r="Q85" s="180"/>
      <c r="R85" s="180"/>
      <c r="S85" s="180"/>
      <c r="T85" s="180"/>
      <c r="U85" s="180"/>
      <c r="V85" s="181"/>
      <c r="X85" s="146"/>
      <c r="Y85" s="182"/>
      <c r="Z85" s="666"/>
      <c r="AA85" s="297"/>
      <c r="AB85" s="145"/>
      <c r="AC85" s="145"/>
    </row>
    <row r="86" spans="2:29" ht="14.25" customHeight="1" x14ac:dyDescent="0.25">
      <c r="C86" s="142"/>
      <c r="D86" s="153"/>
      <c r="E86" s="860" t="str">
        <f t="shared" si="0"/>
        <v/>
      </c>
      <c r="F86" s="154"/>
      <c r="G86" s="77"/>
      <c r="H86" s="80"/>
      <c r="I86" s="80"/>
      <c r="J86" s="80"/>
      <c r="K86" s="80"/>
      <c r="L86" s="80"/>
      <c r="M86" s="80"/>
      <c r="N86" s="80"/>
      <c r="O86" s="179"/>
      <c r="P86" s="180"/>
      <c r="Q86" s="180"/>
      <c r="R86" s="180"/>
      <c r="S86" s="180"/>
      <c r="T86" s="180"/>
      <c r="U86" s="180"/>
      <c r="V86" s="181"/>
      <c r="X86" s="146"/>
      <c r="Y86" s="182"/>
      <c r="Z86" s="666"/>
      <c r="AA86" s="297"/>
      <c r="AB86" s="145"/>
      <c r="AC86" s="145"/>
    </row>
    <row r="87" spans="2:29" ht="14.25" customHeight="1" x14ac:dyDescent="0.25">
      <c r="C87" s="142"/>
      <c r="D87" s="153"/>
      <c r="E87" s="860" t="str">
        <f t="shared" si="0"/>
        <v/>
      </c>
      <c r="F87" s="154"/>
      <c r="G87" s="77"/>
      <c r="H87" s="80"/>
      <c r="I87" s="80"/>
      <c r="J87" s="80"/>
      <c r="K87" s="80"/>
      <c r="L87" s="80"/>
      <c r="M87" s="80"/>
      <c r="N87" s="80"/>
      <c r="O87" s="179"/>
      <c r="P87" s="180"/>
      <c r="Q87" s="180"/>
      <c r="R87" s="180"/>
      <c r="S87" s="180"/>
      <c r="T87" s="180"/>
      <c r="U87" s="180"/>
      <c r="V87" s="181"/>
      <c r="X87" s="146"/>
      <c r="Y87" s="182"/>
      <c r="Z87" s="666"/>
      <c r="AA87" s="297"/>
      <c r="AB87" s="145"/>
      <c r="AC87" s="145"/>
    </row>
    <row r="88" spans="2:29" ht="14.25" customHeight="1" x14ac:dyDescent="0.25">
      <c r="C88" s="142"/>
      <c r="D88" s="153"/>
      <c r="E88" s="860" t="str">
        <f t="shared" si="0"/>
        <v/>
      </c>
      <c r="F88" s="154"/>
      <c r="G88" s="77"/>
      <c r="H88" s="80"/>
      <c r="I88" s="80"/>
      <c r="J88" s="80"/>
      <c r="K88" s="80"/>
      <c r="L88" s="80"/>
      <c r="M88" s="80"/>
      <c r="N88" s="80"/>
      <c r="O88" s="179"/>
      <c r="P88" s="180"/>
      <c r="Q88" s="180"/>
      <c r="R88" s="180"/>
      <c r="S88" s="180"/>
      <c r="T88" s="180"/>
      <c r="U88" s="180"/>
      <c r="V88" s="181"/>
      <c r="X88" s="146"/>
      <c r="Y88" s="182"/>
      <c r="Z88" s="666"/>
      <c r="AA88" s="297"/>
      <c r="AB88" s="145"/>
      <c r="AC88" s="145"/>
    </row>
    <row r="89" spans="2:29" ht="14.25" customHeight="1" x14ac:dyDescent="0.25">
      <c r="C89" s="142"/>
      <c r="D89" s="153"/>
      <c r="E89" s="860" t="str">
        <f t="shared" si="0"/>
        <v/>
      </c>
      <c r="F89" s="154"/>
      <c r="G89" s="77"/>
      <c r="H89" s="80"/>
      <c r="I89" s="80"/>
      <c r="J89" s="80"/>
      <c r="K89" s="80"/>
      <c r="L89" s="80"/>
      <c r="M89" s="80"/>
      <c r="N89" s="80"/>
      <c r="O89" s="179"/>
      <c r="P89" s="180"/>
      <c r="Q89" s="180"/>
      <c r="R89" s="180"/>
      <c r="S89" s="180"/>
      <c r="T89" s="180"/>
      <c r="U89" s="180"/>
      <c r="V89" s="181"/>
      <c r="X89" s="146"/>
      <c r="Y89" s="182"/>
      <c r="Z89" s="666"/>
      <c r="AA89" s="297"/>
      <c r="AB89" s="145"/>
      <c r="AC89" s="145"/>
    </row>
    <row r="90" spans="2:29" ht="14.25" customHeight="1" x14ac:dyDescent="0.25">
      <c r="C90" s="142"/>
      <c r="D90" s="153"/>
      <c r="E90" s="860" t="str">
        <f t="shared" si="0"/>
        <v/>
      </c>
      <c r="F90" s="154"/>
      <c r="G90" s="77"/>
      <c r="H90" s="80"/>
      <c r="I90" s="80"/>
      <c r="J90" s="80"/>
      <c r="K90" s="80"/>
      <c r="L90" s="80"/>
      <c r="M90" s="80"/>
      <c r="N90" s="80"/>
      <c r="O90" s="179"/>
      <c r="P90" s="180"/>
      <c r="Q90" s="180"/>
      <c r="R90" s="180"/>
      <c r="S90" s="180"/>
      <c r="T90" s="180"/>
      <c r="U90" s="180"/>
      <c r="V90" s="181"/>
      <c r="X90" s="146"/>
      <c r="Y90" s="182"/>
      <c r="Z90" s="666"/>
      <c r="AA90" s="297"/>
      <c r="AB90" s="145"/>
      <c r="AC90" s="145"/>
    </row>
    <row r="91" spans="2:29" ht="14.25" customHeight="1" x14ac:dyDescent="0.25">
      <c r="C91" s="142"/>
      <c r="D91" s="153"/>
      <c r="E91" s="860" t="str">
        <f t="shared" si="0"/>
        <v/>
      </c>
      <c r="F91" s="154"/>
      <c r="G91" s="77"/>
      <c r="H91" s="80"/>
      <c r="I91" s="80"/>
      <c r="J91" s="80"/>
      <c r="K91" s="80"/>
      <c r="L91" s="80"/>
      <c r="M91" s="80"/>
      <c r="N91" s="80"/>
      <c r="O91" s="179"/>
      <c r="P91" s="180"/>
      <c r="Q91" s="180"/>
      <c r="R91" s="180"/>
      <c r="S91" s="180"/>
      <c r="T91" s="180"/>
      <c r="U91" s="180"/>
      <c r="V91" s="181"/>
      <c r="X91" s="146"/>
      <c r="Y91" s="182"/>
      <c r="Z91" s="666"/>
      <c r="AA91" s="297"/>
      <c r="AB91" s="145"/>
      <c r="AC91" s="145"/>
    </row>
    <row r="92" spans="2:29" x14ac:dyDescent="0.25">
      <c r="B92" s="120" t="str">
        <f>IF(ISTEXT(D92),(CONCATENATE(Forside!$B$5,".",C92,".",D92,".",E92)),(""))</f>
        <v/>
      </c>
      <c r="C92" s="142"/>
      <c r="D92" s="153"/>
      <c r="E92" s="860" t="str">
        <f t="shared" si="0"/>
        <v/>
      </c>
      <c r="F92" s="154"/>
      <c r="G92" s="77"/>
      <c r="H92" s="80"/>
      <c r="I92" s="80"/>
      <c r="J92" s="80"/>
      <c r="K92" s="80"/>
      <c r="L92" s="80"/>
      <c r="M92" s="80"/>
      <c r="N92" s="80"/>
      <c r="O92" s="179"/>
      <c r="P92" s="180"/>
      <c r="Q92" s="180"/>
      <c r="R92" s="180"/>
      <c r="S92" s="180"/>
      <c r="T92" s="180"/>
      <c r="U92" s="180"/>
      <c r="V92" s="181"/>
      <c r="X92" s="146"/>
      <c r="Y92" s="182"/>
      <c r="Z92" s="666"/>
      <c r="AA92" s="297"/>
      <c r="AB92" s="145"/>
      <c r="AC92" s="145"/>
    </row>
    <row r="93" spans="2:29" x14ac:dyDescent="0.25">
      <c r="B93" s="120" t="str">
        <f>IF(ISTEXT(D93),(CONCATENATE(Forside!$B$5,".",C93,".",D93,".",E93)),(""))</f>
        <v/>
      </c>
      <c r="C93" s="142"/>
      <c r="D93" s="153"/>
      <c r="E93" s="860" t="str">
        <f t="shared" si="0"/>
        <v/>
      </c>
      <c r="F93" s="154"/>
      <c r="G93" s="77"/>
      <c r="H93" s="80"/>
      <c r="I93" s="80"/>
      <c r="J93" s="80"/>
      <c r="K93" s="80"/>
      <c r="L93" s="80"/>
      <c r="M93" s="80"/>
      <c r="N93" s="80"/>
      <c r="O93" s="179"/>
      <c r="P93" s="180"/>
      <c r="Q93" s="180"/>
      <c r="R93" s="180"/>
      <c r="S93" s="180"/>
      <c r="T93" s="180"/>
      <c r="U93" s="180"/>
      <c r="V93" s="181"/>
      <c r="X93" s="146"/>
      <c r="Y93" s="182"/>
      <c r="Z93" s="666"/>
      <c r="AA93" s="297"/>
      <c r="AB93" s="145"/>
      <c r="AC93" s="145"/>
    </row>
    <row r="94" spans="2:29" x14ac:dyDescent="0.25">
      <c r="B94" s="120" t="str">
        <f>IF(ISTEXT(D94),(CONCATENATE(Forside!$B$5,".",C94,".",D94,".",E94)),(""))</f>
        <v/>
      </c>
      <c r="C94" s="142"/>
      <c r="D94" s="153"/>
      <c r="E94" s="860" t="str">
        <f t="shared" si="0"/>
        <v/>
      </c>
      <c r="F94" s="154"/>
      <c r="G94" s="77"/>
      <c r="H94" s="80"/>
      <c r="I94" s="80"/>
      <c r="J94" s="80"/>
      <c r="K94" s="80"/>
      <c r="L94" s="80"/>
      <c r="M94" s="80"/>
      <c r="N94" s="80"/>
      <c r="O94" s="179"/>
      <c r="P94" s="180"/>
      <c r="Q94" s="180"/>
      <c r="R94" s="180"/>
      <c r="S94" s="180"/>
      <c r="T94" s="180"/>
      <c r="U94" s="180"/>
      <c r="V94" s="181"/>
      <c r="X94" s="146"/>
      <c r="Y94" s="182"/>
      <c r="Z94" s="666"/>
      <c r="AA94" s="297"/>
      <c r="AB94" s="145"/>
      <c r="AC94" s="145"/>
    </row>
    <row r="95" spans="2:29" x14ac:dyDescent="0.25">
      <c r="B95" s="120" t="str">
        <f>IF(ISTEXT(D95),(CONCATENATE(Forside!$B$5,".",C95,".",D95,".",E95)),(""))</f>
        <v/>
      </c>
      <c r="C95" s="142"/>
      <c r="D95" s="153"/>
      <c r="E95" s="860" t="str">
        <f t="shared" si="0"/>
        <v/>
      </c>
      <c r="F95" s="154"/>
      <c r="G95" s="77"/>
      <c r="H95" s="80"/>
      <c r="I95" s="80"/>
      <c r="J95" s="80"/>
      <c r="K95" s="80"/>
      <c r="L95" s="80"/>
      <c r="M95" s="80"/>
      <c r="N95" s="80"/>
      <c r="O95" s="179"/>
      <c r="P95" s="180"/>
      <c r="Q95" s="180"/>
      <c r="R95" s="180"/>
      <c r="S95" s="180"/>
      <c r="T95" s="180"/>
      <c r="U95" s="180"/>
      <c r="V95" s="181"/>
      <c r="X95" s="146"/>
      <c r="Y95" s="182"/>
      <c r="Z95" s="666"/>
      <c r="AA95" s="297"/>
      <c r="AB95" s="145"/>
      <c r="AC95" s="145"/>
    </row>
    <row r="96" spans="2:29" x14ac:dyDescent="0.25">
      <c r="B96" s="120" t="str">
        <f>IF(ISTEXT(D96),(CONCATENATE(Forside!$B$5,".",C96,".",D96,".",E96)),(""))</f>
        <v/>
      </c>
      <c r="C96" s="142"/>
      <c r="D96" s="153"/>
      <c r="E96" s="860" t="str">
        <f t="shared" si="0"/>
        <v/>
      </c>
      <c r="F96" s="154"/>
      <c r="G96" s="77"/>
      <c r="H96" s="80"/>
      <c r="I96" s="80"/>
      <c r="J96" s="80"/>
      <c r="K96" s="80"/>
      <c r="L96" s="80"/>
      <c r="M96" s="80"/>
      <c r="N96" s="80"/>
      <c r="O96" s="179"/>
      <c r="P96" s="180"/>
      <c r="Q96" s="180"/>
      <c r="R96" s="180"/>
      <c r="S96" s="180"/>
      <c r="T96" s="180"/>
      <c r="U96" s="180"/>
      <c r="V96" s="181"/>
      <c r="X96" s="146"/>
      <c r="Y96" s="182"/>
      <c r="Z96" s="666"/>
      <c r="AA96" s="297"/>
      <c r="AB96" s="145"/>
      <c r="AC96" s="145"/>
    </row>
    <row r="97" spans="2:29" x14ac:dyDescent="0.25">
      <c r="B97" s="120" t="str">
        <f>IF(ISTEXT(D97),(CONCATENATE(Forside!$B$5,".",C97,".",D97,".",E97)),(""))</f>
        <v/>
      </c>
      <c r="C97" s="142"/>
      <c r="D97" s="153"/>
      <c r="E97" s="860" t="str">
        <f t="shared" si="0"/>
        <v/>
      </c>
      <c r="F97" s="154"/>
      <c r="G97" s="77"/>
      <c r="H97" s="80"/>
      <c r="I97" s="80"/>
      <c r="J97" s="80"/>
      <c r="K97" s="80"/>
      <c r="L97" s="80"/>
      <c r="M97" s="80"/>
      <c r="N97" s="80"/>
      <c r="O97" s="179"/>
      <c r="P97" s="180"/>
      <c r="Q97" s="180"/>
      <c r="R97" s="180"/>
      <c r="S97" s="180"/>
      <c r="T97" s="180"/>
      <c r="U97" s="180"/>
      <c r="V97" s="181"/>
      <c r="X97" s="146"/>
      <c r="Y97" s="182"/>
      <c r="Z97" s="666"/>
      <c r="AA97" s="297"/>
      <c r="AB97" s="145"/>
      <c r="AC97" s="145"/>
    </row>
    <row r="98" spans="2:29" x14ac:dyDescent="0.25">
      <c r="B98" s="120" t="str">
        <f>IF(ISTEXT(D98),(CONCATENATE(Forside!$B$5,".",C98,".",D98,".",E98)),(""))</f>
        <v/>
      </c>
      <c r="C98" s="142"/>
      <c r="D98" s="153"/>
      <c r="E98" s="860" t="str">
        <f t="shared" si="0"/>
        <v/>
      </c>
      <c r="F98" s="154"/>
      <c r="G98" s="77"/>
      <c r="H98" s="80"/>
      <c r="I98" s="80"/>
      <c r="J98" s="80"/>
      <c r="K98" s="80"/>
      <c r="L98" s="80"/>
      <c r="M98" s="80"/>
      <c r="N98" s="80"/>
      <c r="O98" s="179"/>
      <c r="P98" s="180"/>
      <c r="Q98" s="180"/>
      <c r="R98" s="180"/>
      <c r="S98" s="180"/>
      <c r="T98" s="180"/>
      <c r="U98" s="180"/>
      <c r="V98" s="181"/>
      <c r="X98" s="146"/>
      <c r="Y98" s="182"/>
      <c r="Z98" s="666"/>
      <c r="AA98" s="297"/>
      <c r="AB98" s="145"/>
      <c r="AC98" s="145"/>
    </row>
    <row r="99" spans="2:29" x14ac:dyDescent="0.25">
      <c r="B99" s="120" t="str">
        <f>IF(ISTEXT(D99),(CONCATENATE(Forside!$B$5,".",C99,".",D99,".",E99)),(""))</f>
        <v/>
      </c>
      <c r="C99" s="142"/>
      <c r="D99" s="153"/>
      <c r="E99" s="860" t="str">
        <f t="shared" si="0"/>
        <v/>
      </c>
      <c r="F99" s="154"/>
      <c r="G99" s="77"/>
      <c r="H99" s="80"/>
      <c r="I99" s="80"/>
      <c r="J99" s="80"/>
      <c r="K99" s="80"/>
      <c r="L99" s="80"/>
      <c r="M99" s="80"/>
      <c r="N99" s="80"/>
      <c r="O99" s="179"/>
      <c r="P99" s="180"/>
      <c r="Q99" s="180"/>
      <c r="R99" s="180"/>
      <c r="S99" s="180"/>
      <c r="T99" s="180"/>
      <c r="U99" s="180"/>
      <c r="V99" s="181"/>
      <c r="X99" s="146"/>
      <c r="Y99" s="182"/>
      <c r="Z99" s="666"/>
      <c r="AA99" s="297"/>
      <c r="AB99" s="145"/>
      <c r="AC99" s="145"/>
    </row>
    <row r="100" spans="2:29" x14ac:dyDescent="0.25">
      <c r="B100" s="120" t="str">
        <f>IF(ISTEXT(D100),(CONCATENATE(Forside!$B$5,".",C100,".",D100,".",E100)),(""))</f>
        <v/>
      </c>
      <c r="C100" s="142"/>
      <c r="D100" s="143"/>
      <c r="E100" s="860" t="str">
        <f t="shared" si="0"/>
        <v/>
      </c>
      <c r="F100" s="154"/>
      <c r="G100" s="77"/>
      <c r="H100" s="80"/>
      <c r="I100" s="80"/>
      <c r="J100" s="80"/>
      <c r="K100" s="80"/>
      <c r="L100" s="80"/>
      <c r="M100" s="80"/>
      <c r="N100" s="80"/>
      <c r="O100" s="179"/>
      <c r="P100" s="180"/>
      <c r="Q100" s="180"/>
      <c r="R100" s="180"/>
      <c r="S100" s="180"/>
      <c r="T100" s="180"/>
      <c r="U100" s="180"/>
      <c r="V100" s="181"/>
      <c r="X100" s="146"/>
      <c r="Y100" s="182"/>
      <c r="Z100" s="666"/>
      <c r="AA100" s="297"/>
      <c r="AB100" s="145"/>
      <c r="AC100" s="145"/>
    </row>
    <row r="101" spans="2:29" ht="14.4" thickBot="1" x14ac:dyDescent="0.3">
      <c r="B101" s="120" t="str">
        <f>IF(ISTEXT(D101),(CONCATENATE(Forside!$B$5,".",C101,".",D101,".",E101)),(""))</f>
        <v/>
      </c>
      <c r="C101" s="155"/>
      <c r="D101" s="156"/>
      <c r="E101" s="388" t="str">
        <f t="shared" si="0"/>
        <v/>
      </c>
      <c r="F101" s="157"/>
      <c r="G101" s="85"/>
      <c r="H101" s="94"/>
      <c r="I101" s="94"/>
      <c r="J101" s="94"/>
      <c r="K101" s="94"/>
      <c r="L101" s="94"/>
      <c r="M101" s="94"/>
      <c r="N101" s="94"/>
      <c r="O101" s="159"/>
      <c r="P101" s="160"/>
      <c r="Q101" s="160"/>
      <c r="R101" s="160"/>
      <c r="S101" s="160"/>
      <c r="T101" s="160"/>
      <c r="U101" s="160"/>
      <c r="V101" s="161"/>
      <c r="X101" s="158"/>
      <c r="Y101" s="163"/>
      <c r="Z101" s="548"/>
      <c r="AA101" s="300"/>
      <c r="AB101" s="157"/>
      <c r="AC101" s="157"/>
    </row>
    <row r="102" spans="2:29" ht="14.4" thickBot="1" x14ac:dyDescent="0.3">
      <c r="C102" s="1103" t="s">
        <v>278</v>
      </c>
      <c r="D102" s="1103"/>
      <c r="E102" s="1103"/>
      <c r="F102" s="1103"/>
      <c r="G102" s="1103"/>
      <c r="H102" s="1103"/>
      <c r="I102" s="1103"/>
      <c r="J102" s="1103"/>
      <c r="K102" s="1103"/>
      <c r="L102" s="1103"/>
      <c r="M102" s="1103"/>
      <c r="N102" s="1103"/>
      <c r="X102" s="164"/>
      <c r="Y102" s="164"/>
      <c r="Z102" s="164"/>
    </row>
    <row r="103" spans="2:29" ht="17.399999999999999" x14ac:dyDescent="0.3">
      <c r="X103" s="1074" t="s">
        <v>272</v>
      </c>
      <c r="Y103" s="1075"/>
      <c r="Z103" s="1076"/>
    </row>
    <row r="104" spans="2:29" ht="18" thickBot="1" x14ac:dyDescent="0.35">
      <c r="C104" s="1084" t="s">
        <v>45</v>
      </c>
      <c r="D104" s="1084"/>
      <c r="E104" s="1084"/>
      <c r="F104" s="1084"/>
      <c r="X104" s="1068" t="s">
        <v>273</v>
      </c>
      <c r="Y104" s="1069"/>
      <c r="Z104" s="1070"/>
    </row>
    <row r="105" spans="2:29" ht="14.4" thickBot="1" x14ac:dyDescent="0.3">
      <c r="C105" s="316" t="s">
        <v>222</v>
      </c>
      <c r="D105" s="317" t="s">
        <v>225</v>
      </c>
      <c r="E105" s="1279" t="s">
        <v>227</v>
      </c>
      <c r="F105" s="1280"/>
      <c r="G105" s="1280"/>
      <c r="H105" s="1280"/>
      <c r="I105" s="1280"/>
      <c r="J105" s="1280"/>
      <c r="K105" s="1280"/>
      <c r="L105" s="1273" t="s">
        <v>217</v>
      </c>
      <c r="M105" s="1274"/>
      <c r="N105" s="1275"/>
      <c r="O105" s="1276" t="s">
        <v>216</v>
      </c>
      <c r="P105" s="1277"/>
      <c r="Q105" s="1277"/>
      <c r="R105" s="1277"/>
      <c r="S105" s="1277"/>
      <c r="T105" s="1277"/>
      <c r="U105" s="1277"/>
      <c r="V105" s="1278"/>
      <c r="X105" s="202" t="s">
        <v>215</v>
      </c>
      <c r="Y105" s="203" t="s">
        <v>213</v>
      </c>
      <c r="Z105" s="204" t="s">
        <v>214</v>
      </c>
    </row>
    <row r="106" spans="2:29" x14ac:dyDescent="0.25">
      <c r="B106" s="120" t="str">
        <f ca="1">IF(ISTEXT(INDIRECT((ADDRESS((ROUNDUP(ROW(A2)/2,0)+6),4)))),(CONCATENATE(Forside!$B$5,".",C106,".",D106,".",E106)),(""))</f>
        <v/>
      </c>
      <c r="C106" s="171" t="str">
        <f ca="1">INDIRECT(ADDRESS((ROUNDUP(ROW(A1)/2,0)+6),3))&amp;""</f>
        <v/>
      </c>
      <c r="D106" s="898" t="str">
        <f ca="1">INDIRECT(ADDRESS((ROUNDUP(ROW(A1)/2,0)+6),4))&amp;""</f>
        <v/>
      </c>
      <c r="E106" s="1268" t="str">
        <f ca="1">IF(ISTEXT(INDIRECT((ADDRESS((ROUNDUP(ROW(A1)/2,0)+6),4)))),(IF(MOD(ROW(),2),"VERDI.MINUTTER","VERDI.TIMER")),(""))</f>
        <v/>
      </c>
      <c r="F106" s="1268"/>
      <c r="G106" s="1268"/>
      <c r="H106" s="1268"/>
      <c r="I106" s="1268"/>
      <c r="J106" s="1268"/>
      <c r="K106" s="1269"/>
      <c r="L106" s="1270"/>
      <c r="M106" s="1271"/>
      <c r="N106" s="1272"/>
      <c r="O106" s="1270" t="str">
        <f ca="1">IF(ISTEXT(INDIRECT((ADDRESS((ROUNDUP(ROW(A1)/2,0)+6),4)))),(IF(MOD(ROW(),2),"Driftstid siden reset(min)","Total driftstid(timer)")),(""))</f>
        <v/>
      </c>
      <c r="P106" s="1271"/>
      <c r="Q106" s="1271"/>
      <c r="R106" s="1271"/>
      <c r="S106" s="1271"/>
      <c r="T106" s="1271"/>
      <c r="U106" s="1271"/>
      <c r="V106" s="1272"/>
      <c r="X106" s="146"/>
      <c r="Y106" s="141"/>
      <c r="Z106" s="128"/>
    </row>
    <row r="107" spans="2:29" x14ac:dyDescent="0.25">
      <c r="B107" s="120" t="str">
        <f ca="1">IF(ISTEXT(INDIRECT((ADDRESS((ROUNDUP(ROW(A3)/2,0)+6),4)))),(CONCATENATE(Forside!$B$5,".",C107,".",D107,".",E107)),(""))</f>
        <v/>
      </c>
      <c r="C107" s="142" t="str">
        <f t="shared" ref="C107:C170" ca="1" si="1">INDIRECT(ADDRESS((ROUNDUP(ROW(A2)/2,0)+6),3))&amp;""</f>
        <v/>
      </c>
      <c r="D107" s="563" t="str">
        <f t="shared" ref="D107:D170" ca="1" si="2">INDIRECT(ADDRESS((ROUNDUP(ROW(A2)/2,0)+6),4))&amp;""</f>
        <v/>
      </c>
      <c r="E107" s="1261" t="str">
        <f t="shared" ref="E107:E170" ca="1" si="3">IF(ISTEXT(INDIRECT((ADDRESS((ROUNDUP(ROW(A2)/2,0)+6),4)))),(IF(MOD(ROW(),2),"VERDI.MINUTTER","VERDI.TIMER")),(""))</f>
        <v/>
      </c>
      <c r="F107" s="1261"/>
      <c r="G107" s="1261"/>
      <c r="H107" s="1261"/>
      <c r="I107" s="1261"/>
      <c r="J107" s="1261"/>
      <c r="K107" s="1262"/>
      <c r="L107" s="1258"/>
      <c r="M107" s="1259"/>
      <c r="N107" s="1260"/>
      <c r="O107" s="1258" t="str">
        <f t="shared" ref="O107:O170" ca="1" si="4">IF(ISTEXT(INDIRECT((ADDRESS((ROUNDUP(ROW(A2)/2,0)+6),4)))),(IF(MOD(ROW(),2),"Driftstid siden reset(min)","Total driftstid(timer)")),(""))</f>
        <v/>
      </c>
      <c r="P107" s="1259"/>
      <c r="Q107" s="1259"/>
      <c r="R107" s="1259"/>
      <c r="S107" s="1259"/>
      <c r="T107" s="1259"/>
      <c r="U107" s="1259"/>
      <c r="V107" s="1260"/>
      <c r="X107" s="146"/>
      <c r="Y107" s="174"/>
      <c r="Z107" s="175"/>
    </row>
    <row r="108" spans="2:29" x14ac:dyDescent="0.25">
      <c r="B108" s="120" t="str">
        <f ca="1">IF(ISTEXT(INDIRECT((ADDRESS((ROUNDUP(ROW(A4)/2,0)+6),4)))),(CONCATENATE(Forside!$B$5,".",C108,".",D108,".",E108)),(""))</f>
        <v/>
      </c>
      <c r="C108" s="142" t="str">
        <f t="shared" ca="1" si="1"/>
        <v/>
      </c>
      <c r="D108" s="563" t="str">
        <f t="shared" ca="1" si="2"/>
        <v/>
      </c>
      <c r="E108" s="1261" t="str">
        <f t="shared" ca="1" si="3"/>
        <v/>
      </c>
      <c r="F108" s="1261"/>
      <c r="G108" s="1261"/>
      <c r="H108" s="1261"/>
      <c r="I108" s="1261"/>
      <c r="J108" s="1261"/>
      <c r="K108" s="1262"/>
      <c r="L108" s="1258"/>
      <c r="M108" s="1259"/>
      <c r="N108" s="1260"/>
      <c r="O108" s="1258" t="str">
        <f t="shared" ca="1" si="4"/>
        <v/>
      </c>
      <c r="P108" s="1259"/>
      <c r="Q108" s="1259"/>
      <c r="R108" s="1259"/>
      <c r="S108" s="1259"/>
      <c r="T108" s="1259"/>
      <c r="U108" s="1259"/>
      <c r="V108" s="1260"/>
      <c r="X108" s="146"/>
      <c r="Y108" s="151"/>
      <c r="Z108" s="149"/>
    </row>
    <row r="109" spans="2:29" x14ac:dyDescent="0.25">
      <c r="B109" s="120" t="str">
        <f ca="1">IF(ISTEXT(INDIRECT((ADDRESS((ROUNDUP(ROW(A5)/2,0)+6),4)))),(CONCATENATE(Forside!$B$5,".",C109,".",D109,".",E109)),(""))</f>
        <v/>
      </c>
      <c r="C109" s="142" t="str">
        <f t="shared" ca="1" si="1"/>
        <v/>
      </c>
      <c r="D109" s="563" t="str">
        <f t="shared" ca="1" si="2"/>
        <v/>
      </c>
      <c r="E109" s="1261" t="str">
        <f t="shared" ca="1" si="3"/>
        <v/>
      </c>
      <c r="F109" s="1261"/>
      <c r="G109" s="1261"/>
      <c r="H109" s="1261"/>
      <c r="I109" s="1261"/>
      <c r="J109" s="1261"/>
      <c r="K109" s="1262"/>
      <c r="L109" s="1258"/>
      <c r="M109" s="1259"/>
      <c r="N109" s="1260"/>
      <c r="O109" s="1258" t="str">
        <f t="shared" ca="1" si="4"/>
        <v/>
      </c>
      <c r="P109" s="1259"/>
      <c r="Q109" s="1259"/>
      <c r="R109" s="1259"/>
      <c r="S109" s="1259"/>
      <c r="T109" s="1259"/>
      <c r="U109" s="1259"/>
      <c r="V109" s="1260"/>
      <c r="X109" s="146"/>
      <c r="Y109" s="151"/>
      <c r="Z109" s="149"/>
    </row>
    <row r="110" spans="2:29" x14ac:dyDescent="0.25">
      <c r="B110" s="120" t="str">
        <f ca="1">IF(ISTEXT(INDIRECT((ADDRESS((ROUNDUP(ROW(A6)/2,0)+6),4)))),(CONCATENATE(Forside!$B$5,".",C110,".",D110,".",E110)),(""))</f>
        <v/>
      </c>
      <c r="C110" s="142" t="str">
        <f t="shared" ca="1" si="1"/>
        <v/>
      </c>
      <c r="D110" s="563" t="str">
        <f t="shared" ca="1" si="2"/>
        <v/>
      </c>
      <c r="E110" s="1261" t="str">
        <f t="shared" ca="1" si="3"/>
        <v/>
      </c>
      <c r="F110" s="1261"/>
      <c r="G110" s="1261"/>
      <c r="H110" s="1261"/>
      <c r="I110" s="1261"/>
      <c r="J110" s="1261"/>
      <c r="K110" s="1262"/>
      <c r="L110" s="1258"/>
      <c r="M110" s="1259"/>
      <c r="N110" s="1260"/>
      <c r="O110" s="1258" t="str">
        <f t="shared" ca="1" si="4"/>
        <v/>
      </c>
      <c r="P110" s="1259"/>
      <c r="Q110" s="1259"/>
      <c r="R110" s="1259"/>
      <c r="S110" s="1259"/>
      <c r="T110" s="1259"/>
      <c r="U110" s="1259"/>
      <c r="V110" s="1260"/>
      <c r="X110" s="146"/>
      <c r="Y110" s="151"/>
      <c r="Z110" s="149"/>
    </row>
    <row r="111" spans="2:29" x14ac:dyDescent="0.25">
      <c r="B111" s="120" t="str">
        <f ca="1">IF(ISTEXT(INDIRECT((ADDRESS((ROUNDUP(ROW(A7)/2,0)+6),4)))),(CONCATENATE(Forside!$B$5,".",C111,".",D111,".",E111)),(""))</f>
        <v/>
      </c>
      <c r="C111" s="142" t="str">
        <f t="shared" ca="1" si="1"/>
        <v/>
      </c>
      <c r="D111" s="563" t="str">
        <f t="shared" ca="1" si="2"/>
        <v/>
      </c>
      <c r="E111" s="1261" t="str">
        <f t="shared" ca="1" si="3"/>
        <v/>
      </c>
      <c r="F111" s="1261"/>
      <c r="G111" s="1261"/>
      <c r="H111" s="1261"/>
      <c r="I111" s="1261"/>
      <c r="J111" s="1261"/>
      <c r="K111" s="1262"/>
      <c r="L111" s="1258"/>
      <c r="M111" s="1259"/>
      <c r="N111" s="1260"/>
      <c r="O111" s="1258" t="str">
        <f t="shared" ca="1" si="4"/>
        <v/>
      </c>
      <c r="P111" s="1259"/>
      <c r="Q111" s="1259"/>
      <c r="R111" s="1259"/>
      <c r="S111" s="1259"/>
      <c r="T111" s="1259"/>
      <c r="U111" s="1259"/>
      <c r="V111" s="1260"/>
      <c r="X111" s="146"/>
      <c r="Y111" s="151"/>
      <c r="Z111" s="149"/>
    </row>
    <row r="112" spans="2:29" x14ac:dyDescent="0.25">
      <c r="B112" s="120" t="str">
        <f ca="1">IF(ISTEXT(INDIRECT((ADDRESS((ROUNDUP(ROW(A8)/2,0)+6),4)))),(CONCATENATE(Forside!$B$5,".",C112,".",D112,".",E112)),(""))</f>
        <v/>
      </c>
      <c r="C112" s="142" t="str">
        <f t="shared" ca="1" si="1"/>
        <v/>
      </c>
      <c r="D112" s="563" t="str">
        <f t="shared" ca="1" si="2"/>
        <v/>
      </c>
      <c r="E112" s="1261" t="str">
        <f t="shared" ca="1" si="3"/>
        <v/>
      </c>
      <c r="F112" s="1261"/>
      <c r="G112" s="1261"/>
      <c r="H112" s="1261"/>
      <c r="I112" s="1261"/>
      <c r="J112" s="1261"/>
      <c r="K112" s="1262"/>
      <c r="L112" s="1258"/>
      <c r="M112" s="1259"/>
      <c r="N112" s="1260"/>
      <c r="O112" s="1258" t="str">
        <f t="shared" ca="1" si="4"/>
        <v/>
      </c>
      <c r="P112" s="1259"/>
      <c r="Q112" s="1259"/>
      <c r="R112" s="1259"/>
      <c r="S112" s="1259"/>
      <c r="T112" s="1259"/>
      <c r="U112" s="1259"/>
      <c r="V112" s="1260"/>
      <c r="X112" s="146"/>
      <c r="Y112" s="151"/>
      <c r="Z112" s="149"/>
    </row>
    <row r="113" spans="2:26" x14ac:dyDescent="0.25">
      <c r="B113" s="120" t="str">
        <f ca="1">IF(ISTEXT(INDIRECT((ADDRESS((ROUNDUP(ROW(A9)/2,0)+6),4)))),(CONCATENATE(Forside!$B$5,".",C113,".",D113,".",E113)),(""))</f>
        <v/>
      </c>
      <c r="C113" s="142" t="str">
        <f t="shared" ca="1" si="1"/>
        <v/>
      </c>
      <c r="D113" s="563" t="str">
        <f t="shared" ca="1" si="2"/>
        <v/>
      </c>
      <c r="E113" s="1261" t="str">
        <f t="shared" ca="1" si="3"/>
        <v/>
      </c>
      <c r="F113" s="1261"/>
      <c r="G113" s="1261"/>
      <c r="H113" s="1261"/>
      <c r="I113" s="1261"/>
      <c r="J113" s="1261"/>
      <c r="K113" s="1262"/>
      <c r="L113" s="1258"/>
      <c r="M113" s="1259"/>
      <c r="N113" s="1260"/>
      <c r="O113" s="1258" t="str">
        <f t="shared" ca="1" si="4"/>
        <v/>
      </c>
      <c r="P113" s="1259"/>
      <c r="Q113" s="1259"/>
      <c r="R113" s="1259"/>
      <c r="S113" s="1259"/>
      <c r="T113" s="1259"/>
      <c r="U113" s="1259"/>
      <c r="V113" s="1260"/>
      <c r="X113" s="146"/>
      <c r="Y113" s="182"/>
      <c r="Z113" s="181"/>
    </row>
    <row r="114" spans="2:26" x14ac:dyDescent="0.25">
      <c r="B114" s="120" t="str">
        <f ca="1">IF(ISTEXT(INDIRECT((ADDRESS((ROUNDUP(ROW(A10)/2,0)+6),4)))),(CONCATENATE(Forside!$B$5,".",C114,".",D114,".",E114)),(""))</f>
        <v/>
      </c>
      <c r="C114" s="142" t="str">
        <f t="shared" ca="1" si="1"/>
        <v/>
      </c>
      <c r="D114" s="563" t="str">
        <f t="shared" ca="1" si="2"/>
        <v/>
      </c>
      <c r="E114" s="1261" t="str">
        <f t="shared" ca="1" si="3"/>
        <v/>
      </c>
      <c r="F114" s="1261"/>
      <c r="G114" s="1261"/>
      <c r="H114" s="1261"/>
      <c r="I114" s="1261"/>
      <c r="J114" s="1261"/>
      <c r="K114" s="1262"/>
      <c r="L114" s="1258"/>
      <c r="M114" s="1259"/>
      <c r="N114" s="1260"/>
      <c r="O114" s="1258" t="str">
        <f t="shared" ca="1" si="4"/>
        <v/>
      </c>
      <c r="P114" s="1259"/>
      <c r="Q114" s="1259"/>
      <c r="R114" s="1259"/>
      <c r="S114" s="1259"/>
      <c r="T114" s="1259"/>
      <c r="U114" s="1259"/>
      <c r="V114" s="1260"/>
      <c r="X114" s="146"/>
      <c r="Y114" s="182"/>
      <c r="Z114" s="181"/>
    </row>
    <row r="115" spans="2:26" x14ac:dyDescent="0.25">
      <c r="B115" s="120" t="str">
        <f ca="1">IF(ISTEXT(INDIRECT((ADDRESS((ROUNDUP(ROW(A11)/2,0)+6),4)))),(CONCATENATE(Forside!$B$5,".",C115,".",D115,".",E115)),(""))</f>
        <v/>
      </c>
      <c r="C115" s="142" t="str">
        <f t="shared" ca="1" si="1"/>
        <v/>
      </c>
      <c r="D115" s="563" t="str">
        <f t="shared" ca="1" si="2"/>
        <v/>
      </c>
      <c r="E115" s="1261" t="str">
        <f t="shared" ca="1" si="3"/>
        <v/>
      </c>
      <c r="F115" s="1261"/>
      <c r="G115" s="1261"/>
      <c r="H115" s="1261"/>
      <c r="I115" s="1261"/>
      <c r="J115" s="1261"/>
      <c r="K115" s="1262"/>
      <c r="L115" s="1258"/>
      <c r="M115" s="1259"/>
      <c r="N115" s="1260"/>
      <c r="O115" s="1258" t="str">
        <f t="shared" ca="1" si="4"/>
        <v/>
      </c>
      <c r="P115" s="1259"/>
      <c r="Q115" s="1259"/>
      <c r="R115" s="1259"/>
      <c r="S115" s="1259"/>
      <c r="T115" s="1259"/>
      <c r="U115" s="1259"/>
      <c r="V115" s="1260"/>
      <c r="X115" s="146"/>
      <c r="Y115" s="182"/>
      <c r="Z115" s="181"/>
    </row>
    <row r="116" spans="2:26" x14ac:dyDescent="0.25">
      <c r="B116" s="120" t="str">
        <f ca="1">IF(ISTEXT(INDIRECT((ADDRESS((ROUNDUP(ROW(A14)/2,0)+6),4)))),(CONCATENATE(Forside!$B$5,".",C116,".",D116,".",E116)),(""))</f>
        <v/>
      </c>
      <c r="C116" s="142" t="str">
        <f t="shared" ca="1" si="1"/>
        <v/>
      </c>
      <c r="D116" s="563" t="str">
        <f t="shared" ca="1" si="2"/>
        <v/>
      </c>
      <c r="E116" s="1261" t="str">
        <f t="shared" ca="1" si="3"/>
        <v/>
      </c>
      <c r="F116" s="1261"/>
      <c r="G116" s="1261"/>
      <c r="H116" s="1261"/>
      <c r="I116" s="1261"/>
      <c r="J116" s="1261"/>
      <c r="K116" s="1262"/>
      <c r="L116" s="391"/>
      <c r="M116" s="389"/>
      <c r="N116" s="390"/>
      <c r="O116" s="1258" t="str">
        <f t="shared" ca="1" si="4"/>
        <v/>
      </c>
      <c r="P116" s="1259"/>
      <c r="Q116" s="1259"/>
      <c r="R116" s="1259"/>
      <c r="S116" s="1259"/>
      <c r="T116" s="1259"/>
      <c r="U116" s="1259"/>
      <c r="V116" s="1260"/>
      <c r="X116" s="146"/>
      <c r="Y116" s="182"/>
      <c r="Z116" s="181"/>
    </row>
    <row r="117" spans="2:26" x14ac:dyDescent="0.25">
      <c r="B117" s="120" t="str">
        <f ca="1">IF(ISTEXT(INDIRECT((ADDRESS((ROUNDUP(ROW(A15)/2,0)+6),4)))),(CONCATENATE(Forside!$B$5,".",C117,".",D117,".",E117)),(""))</f>
        <v/>
      </c>
      <c r="C117" s="142" t="str">
        <f t="shared" ca="1" si="1"/>
        <v/>
      </c>
      <c r="D117" s="563" t="str">
        <f t="shared" ca="1" si="2"/>
        <v/>
      </c>
      <c r="E117" s="1261" t="str">
        <f t="shared" ca="1" si="3"/>
        <v/>
      </c>
      <c r="F117" s="1261"/>
      <c r="G117" s="1261"/>
      <c r="H117" s="1261"/>
      <c r="I117" s="1261"/>
      <c r="J117" s="1261"/>
      <c r="K117" s="1262"/>
      <c r="L117" s="391"/>
      <c r="M117" s="389"/>
      <c r="N117" s="390"/>
      <c r="O117" s="1258" t="str">
        <f t="shared" ca="1" si="4"/>
        <v/>
      </c>
      <c r="P117" s="1259"/>
      <c r="Q117" s="1259"/>
      <c r="R117" s="1259"/>
      <c r="S117" s="1259"/>
      <c r="T117" s="1259"/>
      <c r="U117" s="1259"/>
      <c r="V117" s="1260"/>
      <c r="X117" s="146"/>
      <c r="Y117" s="182"/>
      <c r="Z117" s="181"/>
    </row>
    <row r="118" spans="2:26" x14ac:dyDescent="0.25">
      <c r="B118" s="120" t="str">
        <f ca="1">IF(ISTEXT(INDIRECT((ADDRESS((ROUNDUP(ROW(A16)/2,0)+6),4)))),(CONCATENATE(Forside!$B$5,".",C118,".",D118,".",E118)),(""))</f>
        <v/>
      </c>
      <c r="C118" s="142" t="str">
        <f t="shared" ca="1" si="1"/>
        <v/>
      </c>
      <c r="D118" s="563" t="str">
        <f t="shared" ca="1" si="2"/>
        <v/>
      </c>
      <c r="E118" s="1261" t="str">
        <f t="shared" ca="1" si="3"/>
        <v/>
      </c>
      <c r="F118" s="1261"/>
      <c r="G118" s="1261"/>
      <c r="H118" s="1261"/>
      <c r="I118" s="1261"/>
      <c r="J118" s="1261"/>
      <c r="K118" s="1262"/>
      <c r="L118" s="391"/>
      <c r="M118" s="389"/>
      <c r="N118" s="390"/>
      <c r="O118" s="1258" t="str">
        <f t="shared" ca="1" si="4"/>
        <v/>
      </c>
      <c r="P118" s="1259"/>
      <c r="Q118" s="1259"/>
      <c r="R118" s="1259"/>
      <c r="S118" s="1259"/>
      <c r="T118" s="1259"/>
      <c r="U118" s="1259"/>
      <c r="V118" s="1260"/>
      <c r="X118" s="146"/>
      <c r="Y118" s="182"/>
      <c r="Z118" s="181"/>
    </row>
    <row r="119" spans="2:26" x14ac:dyDescent="0.25">
      <c r="B119" s="120" t="str">
        <f ca="1">IF(ISTEXT(INDIRECT((ADDRESS((ROUNDUP(ROW(A17)/2,0)+6),4)))),(CONCATENATE(Forside!$B$5,".",C119,".",D119,".",E119)),(""))</f>
        <v/>
      </c>
      <c r="C119" s="142" t="str">
        <f t="shared" ca="1" si="1"/>
        <v/>
      </c>
      <c r="D119" s="563" t="str">
        <f t="shared" ca="1" si="2"/>
        <v/>
      </c>
      <c r="E119" s="1261" t="str">
        <f t="shared" ca="1" si="3"/>
        <v/>
      </c>
      <c r="F119" s="1261"/>
      <c r="G119" s="1261"/>
      <c r="H119" s="1261"/>
      <c r="I119" s="1261"/>
      <c r="J119" s="1261"/>
      <c r="K119" s="1262"/>
      <c r="L119" s="391"/>
      <c r="M119" s="389"/>
      <c r="N119" s="390"/>
      <c r="O119" s="1258" t="str">
        <f t="shared" ca="1" si="4"/>
        <v/>
      </c>
      <c r="P119" s="1259"/>
      <c r="Q119" s="1259"/>
      <c r="R119" s="1259"/>
      <c r="S119" s="1259"/>
      <c r="T119" s="1259"/>
      <c r="U119" s="1259"/>
      <c r="V119" s="1260"/>
      <c r="X119" s="146"/>
      <c r="Y119" s="182"/>
      <c r="Z119" s="181"/>
    </row>
    <row r="120" spans="2:26" x14ac:dyDescent="0.25">
      <c r="B120" s="120" t="str">
        <f ca="1">IF(ISTEXT(INDIRECT((ADDRESS((ROUNDUP(ROW(A20)/2,0)+6),4)))),(CONCATENATE(Forside!$B$5,".",C120,".",D120,".",E120)),(""))</f>
        <v/>
      </c>
      <c r="C120" s="142" t="str">
        <f t="shared" ca="1" si="1"/>
        <v/>
      </c>
      <c r="D120" s="563" t="str">
        <f t="shared" ca="1" si="2"/>
        <v/>
      </c>
      <c r="E120" s="1261" t="str">
        <f t="shared" ca="1" si="3"/>
        <v/>
      </c>
      <c r="F120" s="1261"/>
      <c r="G120" s="1261"/>
      <c r="H120" s="1261"/>
      <c r="I120" s="1261"/>
      <c r="J120" s="1261"/>
      <c r="K120" s="1262"/>
      <c r="L120" s="391"/>
      <c r="M120" s="389"/>
      <c r="N120" s="390"/>
      <c r="O120" s="1258" t="str">
        <f t="shared" ca="1" si="4"/>
        <v/>
      </c>
      <c r="P120" s="1259"/>
      <c r="Q120" s="1259"/>
      <c r="R120" s="1259"/>
      <c r="S120" s="1259"/>
      <c r="T120" s="1259"/>
      <c r="U120" s="1259"/>
      <c r="V120" s="1260"/>
      <c r="X120" s="146"/>
      <c r="Y120" s="182"/>
      <c r="Z120" s="181"/>
    </row>
    <row r="121" spans="2:26" x14ac:dyDescent="0.25">
      <c r="B121" s="120" t="str">
        <f ca="1">IF(ISTEXT(INDIRECT((ADDRESS((ROUNDUP(ROW(A21)/2,0)+6),4)))),(CONCATENATE(Forside!$B$5,".",C121,".",D121,".",E121)),(""))</f>
        <v/>
      </c>
      <c r="C121" s="142" t="str">
        <f t="shared" ca="1" si="1"/>
        <v/>
      </c>
      <c r="D121" s="563" t="str">
        <f t="shared" ca="1" si="2"/>
        <v/>
      </c>
      <c r="E121" s="1261" t="str">
        <f t="shared" ca="1" si="3"/>
        <v/>
      </c>
      <c r="F121" s="1261"/>
      <c r="G121" s="1261"/>
      <c r="H121" s="1261"/>
      <c r="I121" s="1261"/>
      <c r="J121" s="1261"/>
      <c r="K121" s="1262"/>
      <c r="L121" s="391"/>
      <c r="M121" s="389"/>
      <c r="N121" s="390"/>
      <c r="O121" s="1258" t="str">
        <f t="shared" ca="1" si="4"/>
        <v/>
      </c>
      <c r="P121" s="1259"/>
      <c r="Q121" s="1259"/>
      <c r="R121" s="1259"/>
      <c r="S121" s="1259"/>
      <c r="T121" s="1259"/>
      <c r="U121" s="1259"/>
      <c r="V121" s="1260"/>
      <c r="X121" s="146"/>
      <c r="Y121" s="182"/>
      <c r="Z121" s="181"/>
    </row>
    <row r="122" spans="2:26" x14ac:dyDescent="0.25">
      <c r="B122" s="120" t="str">
        <f ca="1">IF(ISTEXT(INDIRECT((ADDRESS((ROUNDUP(ROW(A22)/2,0)+6),4)))),(CONCATENATE(Forside!$B$5,".",C122,".",D122,".",E122)),(""))</f>
        <v/>
      </c>
      <c r="C122" s="142" t="str">
        <f t="shared" ca="1" si="1"/>
        <v/>
      </c>
      <c r="D122" s="563" t="str">
        <f t="shared" ca="1" si="2"/>
        <v/>
      </c>
      <c r="E122" s="1261" t="str">
        <f t="shared" ca="1" si="3"/>
        <v/>
      </c>
      <c r="F122" s="1261"/>
      <c r="G122" s="1261"/>
      <c r="H122" s="1261"/>
      <c r="I122" s="1261"/>
      <c r="J122" s="1261"/>
      <c r="K122" s="1262"/>
      <c r="L122" s="391"/>
      <c r="M122" s="389"/>
      <c r="N122" s="390"/>
      <c r="O122" s="1258" t="str">
        <f t="shared" ca="1" si="4"/>
        <v/>
      </c>
      <c r="P122" s="1259"/>
      <c r="Q122" s="1259"/>
      <c r="R122" s="1259"/>
      <c r="S122" s="1259"/>
      <c r="T122" s="1259"/>
      <c r="U122" s="1259"/>
      <c r="V122" s="1260"/>
      <c r="X122" s="146"/>
      <c r="Y122" s="182"/>
      <c r="Z122" s="181"/>
    </row>
    <row r="123" spans="2:26" x14ac:dyDescent="0.25">
      <c r="B123" s="120" t="str">
        <f ca="1">IF(ISTEXT(INDIRECT((ADDRESS((ROUNDUP(ROW(A23)/2,0)+6),4)))),(CONCATENATE(Forside!$B$5,".",C123,".",D123,".",E123)),(""))</f>
        <v/>
      </c>
      <c r="C123" s="142" t="str">
        <f t="shared" ca="1" si="1"/>
        <v/>
      </c>
      <c r="D123" s="563" t="str">
        <f t="shared" ca="1" si="2"/>
        <v/>
      </c>
      <c r="E123" s="1261" t="str">
        <f t="shared" ca="1" si="3"/>
        <v/>
      </c>
      <c r="F123" s="1261"/>
      <c r="G123" s="1261"/>
      <c r="H123" s="1261"/>
      <c r="I123" s="1261"/>
      <c r="J123" s="1261"/>
      <c r="K123" s="1262"/>
      <c r="L123" s="391"/>
      <c r="M123" s="389"/>
      <c r="N123" s="390"/>
      <c r="O123" s="1258" t="str">
        <f t="shared" ca="1" si="4"/>
        <v/>
      </c>
      <c r="P123" s="1259"/>
      <c r="Q123" s="1259"/>
      <c r="R123" s="1259"/>
      <c r="S123" s="1259"/>
      <c r="T123" s="1259"/>
      <c r="U123" s="1259"/>
      <c r="V123" s="1260"/>
      <c r="X123" s="146"/>
      <c r="Y123" s="182"/>
      <c r="Z123" s="181"/>
    </row>
    <row r="124" spans="2:26" x14ac:dyDescent="0.25">
      <c r="B124" s="120" t="str">
        <f ca="1">IF(ISTEXT(INDIRECT((ADDRESS((ROUNDUP(ROW(A24)/2,0)+6),4)))),(CONCATENATE(Forside!$B$5,".",C124,".",D124,".",E124)),(""))</f>
        <v/>
      </c>
      <c r="C124" s="142" t="str">
        <f t="shared" ca="1" si="1"/>
        <v/>
      </c>
      <c r="D124" s="563" t="str">
        <f t="shared" ca="1" si="2"/>
        <v/>
      </c>
      <c r="E124" s="1261" t="str">
        <f t="shared" ca="1" si="3"/>
        <v/>
      </c>
      <c r="F124" s="1261"/>
      <c r="G124" s="1261"/>
      <c r="H124" s="1261"/>
      <c r="I124" s="1261"/>
      <c r="J124" s="1261"/>
      <c r="K124" s="1262"/>
      <c r="L124" s="391"/>
      <c r="M124" s="389"/>
      <c r="N124" s="390"/>
      <c r="O124" s="1258" t="str">
        <f t="shared" ca="1" si="4"/>
        <v/>
      </c>
      <c r="P124" s="1259"/>
      <c r="Q124" s="1259"/>
      <c r="R124" s="1259"/>
      <c r="S124" s="1259"/>
      <c r="T124" s="1259"/>
      <c r="U124" s="1259"/>
      <c r="V124" s="1260"/>
      <c r="X124" s="146"/>
      <c r="Y124" s="182"/>
      <c r="Z124" s="181"/>
    </row>
    <row r="125" spans="2:26" x14ac:dyDescent="0.25">
      <c r="B125" s="120" t="str">
        <f ca="1">IF(ISTEXT(INDIRECT((ADDRESS((ROUNDUP(ROW(A25)/2,0)+6),4)))),(CONCATENATE(Forside!$B$5,".",C125,".",D125,".",E125)),(""))</f>
        <v/>
      </c>
      <c r="C125" s="142" t="str">
        <f t="shared" ca="1" si="1"/>
        <v/>
      </c>
      <c r="D125" s="563" t="str">
        <f t="shared" ca="1" si="2"/>
        <v/>
      </c>
      <c r="E125" s="1261" t="str">
        <f t="shared" ca="1" si="3"/>
        <v/>
      </c>
      <c r="F125" s="1261"/>
      <c r="G125" s="1261"/>
      <c r="H125" s="1261"/>
      <c r="I125" s="1261"/>
      <c r="J125" s="1261"/>
      <c r="K125" s="1262"/>
      <c r="L125" s="391"/>
      <c r="M125" s="389"/>
      <c r="N125" s="390"/>
      <c r="O125" s="1258" t="str">
        <f t="shared" ca="1" si="4"/>
        <v/>
      </c>
      <c r="P125" s="1259"/>
      <c r="Q125" s="1259"/>
      <c r="R125" s="1259"/>
      <c r="S125" s="1259"/>
      <c r="T125" s="1259"/>
      <c r="U125" s="1259"/>
      <c r="V125" s="1260"/>
      <c r="X125" s="146"/>
      <c r="Y125" s="182"/>
      <c r="Z125" s="181"/>
    </row>
    <row r="126" spans="2:26" ht="17.25" customHeight="1" x14ac:dyDescent="0.25">
      <c r="B126" s="120" t="str">
        <f ca="1">IF(ISTEXT(INDIRECT((ADDRESS((ROUNDUP(ROW(A26)/2,0)+6),4)))),(CONCATENATE(Forside!$B$5,".",C126,".",D126,".",E126)),(""))</f>
        <v/>
      </c>
      <c r="C126" s="142" t="str">
        <f t="shared" ca="1" si="1"/>
        <v/>
      </c>
      <c r="D126" s="563" t="str">
        <f t="shared" ca="1" si="2"/>
        <v/>
      </c>
      <c r="E126" s="1261" t="str">
        <f t="shared" ca="1" si="3"/>
        <v/>
      </c>
      <c r="F126" s="1261"/>
      <c r="G126" s="1261"/>
      <c r="H126" s="1261"/>
      <c r="I126" s="1261"/>
      <c r="J126" s="1261"/>
      <c r="K126" s="1262"/>
      <c r="L126" s="391"/>
      <c r="M126" s="389"/>
      <c r="N126" s="390"/>
      <c r="O126" s="1258" t="str">
        <f t="shared" ca="1" si="4"/>
        <v/>
      </c>
      <c r="P126" s="1259"/>
      <c r="Q126" s="1259"/>
      <c r="R126" s="1259"/>
      <c r="S126" s="1259"/>
      <c r="T126" s="1259"/>
      <c r="U126" s="1259"/>
      <c r="V126" s="1260"/>
      <c r="X126" s="146"/>
      <c r="Y126" s="182"/>
      <c r="Z126" s="181"/>
    </row>
    <row r="127" spans="2:26" ht="16.5" customHeight="1" x14ac:dyDescent="0.25">
      <c r="B127" s="120" t="str">
        <f ca="1">IF(ISTEXT(INDIRECT((ADDRESS((ROUNDUP(ROW(A27)/2,0)+6),4)))),(CONCATENATE(Forside!$B$5,".",C127,".",D127,".",E127)),(""))</f>
        <v/>
      </c>
      <c r="C127" s="142" t="str">
        <f t="shared" ca="1" si="1"/>
        <v/>
      </c>
      <c r="D127" s="563" t="str">
        <f t="shared" ca="1" si="2"/>
        <v/>
      </c>
      <c r="E127" s="1261" t="str">
        <f t="shared" ca="1" si="3"/>
        <v/>
      </c>
      <c r="F127" s="1261"/>
      <c r="G127" s="1261"/>
      <c r="H127" s="1261"/>
      <c r="I127" s="1261"/>
      <c r="J127" s="1261"/>
      <c r="K127" s="1262"/>
      <c r="L127" s="391"/>
      <c r="M127" s="389"/>
      <c r="N127" s="390"/>
      <c r="O127" s="1258" t="str">
        <f t="shared" ca="1" si="4"/>
        <v/>
      </c>
      <c r="P127" s="1259"/>
      <c r="Q127" s="1259"/>
      <c r="R127" s="1259"/>
      <c r="S127" s="1259"/>
      <c r="T127" s="1259"/>
      <c r="U127" s="1259"/>
      <c r="V127" s="1260"/>
      <c r="X127" s="146"/>
      <c r="Y127" s="182"/>
      <c r="Z127" s="181"/>
    </row>
    <row r="128" spans="2:26" ht="16.5" customHeight="1" x14ac:dyDescent="0.25">
      <c r="B128" s="120" t="str">
        <f ca="1">IF(ISTEXT(INDIRECT((ADDRESS((ROUNDUP(ROW(A28)/2,0)+6),4)))),(CONCATENATE(Forside!$B$5,".",C128,".",D128,".",E128)),(""))</f>
        <v/>
      </c>
      <c r="C128" s="142" t="str">
        <f t="shared" ca="1" si="1"/>
        <v/>
      </c>
      <c r="D128" s="563" t="str">
        <f t="shared" ca="1" si="2"/>
        <v/>
      </c>
      <c r="E128" s="1261" t="str">
        <f t="shared" ca="1" si="3"/>
        <v/>
      </c>
      <c r="F128" s="1261"/>
      <c r="G128" s="1261"/>
      <c r="H128" s="1261"/>
      <c r="I128" s="1261"/>
      <c r="J128" s="1261"/>
      <c r="K128" s="1262"/>
      <c r="L128" s="391"/>
      <c r="M128" s="389"/>
      <c r="N128" s="390"/>
      <c r="O128" s="1258" t="str">
        <f t="shared" ca="1" si="4"/>
        <v/>
      </c>
      <c r="P128" s="1259"/>
      <c r="Q128" s="1259"/>
      <c r="R128" s="1259"/>
      <c r="S128" s="1259"/>
      <c r="T128" s="1259"/>
      <c r="U128" s="1259"/>
      <c r="V128" s="1260"/>
      <c r="X128" s="146"/>
      <c r="Y128" s="182"/>
      <c r="Z128" s="181"/>
    </row>
    <row r="129" spans="2:26" ht="15" customHeight="1" x14ac:dyDescent="0.25">
      <c r="B129" s="120" t="str">
        <f ca="1">IF(ISTEXT(INDIRECT((ADDRESS((ROUNDUP(ROW(A29)/2,0)+6),4)))),(CONCATENATE(Forside!$B$5,".",C129,".",D129,".",E129)),(""))</f>
        <v/>
      </c>
      <c r="C129" s="142" t="str">
        <f t="shared" ca="1" si="1"/>
        <v/>
      </c>
      <c r="D129" s="563" t="str">
        <f t="shared" ca="1" si="2"/>
        <v/>
      </c>
      <c r="E129" s="1261" t="str">
        <f t="shared" ca="1" si="3"/>
        <v/>
      </c>
      <c r="F129" s="1261"/>
      <c r="G129" s="1261"/>
      <c r="H129" s="1261"/>
      <c r="I129" s="1261"/>
      <c r="J129" s="1261"/>
      <c r="K129" s="1262"/>
      <c r="L129" s="391"/>
      <c r="M129" s="389"/>
      <c r="N129" s="390"/>
      <c r="O129" s="1258" t="str">
        <f t="shared" ca="1" si="4"/>
        <v/>
      </c>
      <c r="P129" s="1259"/>
      <c r="Q129" s="1259"/>
      <c r="R129" s="1259"/>
      <c r="S129" s="1259"/>
      <c r="T129" s="1259"/>
      <c r="U129" s="1259"/>
      <c r="V129" s="1260"/>
      <c r="X129" s="146"/>
      <c r="Y129" s="182"/>
      <c r="Z129" s="181"/>
    </row>
    <row r="130" spans="2:26" x14ac:dyDescent="0.25">
      <c r="B130" s="120" t="str">
        <f ca="1">IF(ISTEXT(INDIRECT((ADDRESS((ROUNDUP(ROW(A32)/2,0)+6),4)))),(CONCATENATE(Forside!$B$5,".",C130,".",D130,".",E130)),(""))</f>
        <v/>
      </c>
      <c r="C130" s="142" t="str">
        <f t="shared" ca="1" si="1"/>
        <v/>
      </c>
      <c r="D130" s="563" t="str">
        <f t="shared" ca="1" si="2"/>
        <v/>
      </c>
      <c r="E130" s="1261" t="str">
        <f t="shared" ca="1" si="3"/>
        <v/>
      </c>
      <c r="F130" s="1261"/>
      <c r="G130" s="1261"/>
      <c r="H130" s="1261"/>
      <c r="I130" s="1261"/>
      <c r="J130" s="1261"/>
      <c r="K130" s="1262"/>
      <c r="L130" s="391"/>
      <c r="M130" s="389"/>
      <c r="N130" s="390"/>
      <c r="O130" s="1258" t="str">
        <f t="shared" ca="1" si="4"/>
        <v/>
      </c>
      <c r="P130" s="1259"/>
      <c r="Q130" s="1259"/>
      <c r="R130" s="1259"/>
      <c r="S130" s="1259"/>
      <c r="T130" s="1259"/>
      <c r="U130" s="1259"/>
      <c r="V130" s="1260"/>
      <c r="X130" s="146"/>
      <c r="Y130" s="182"/>
      <c r="Z130" s="181"/>
    </row>
    <row r="131" spans="2:26" x14ac:dyDescent="0.25">
      <c r="B131" s="120" t="str">
        <f ca="1">IF(ISTEXT(INDIRECT((ADDRESS((ROUNDUP(ROW(A33)/2,0)+6),4)))),(CONCATENATE(Forside!$B$5,".",C131,".",D131,".",E131)),(""))</f>
        <v/>
      </c>
      <c r="C131" s="142" t="str">
        <f t="shared" ca="1" si="1"/>
        <v/>
      </c>
      <c r="D131" s="563" t="str">
        <f t="shared" ca="1" si="2"/>
        <v/>
      </c>
      <c r="E131" s="1261" t="str">
        <f t="shared" ca="1" si="3"/>
        <v/>
      </c>
      <c r="F131" s="1261"/>
      <c r="G131" s="1261"/>
      <c r="H131" s="1261"/>
      <c r="I131" s="1261"/>
      <c r="J131" s="1261"/>
      <c r="K131" s="1262"/>
      <c r="L131" s="391"/>
      <c r="M131" s="389"/>
      <c r="N131" s="390"/>
      <c r="O131" s="1258" t="str">
        <f t="shared" ca="1" si="4"/>
        <v/>
      </c>
      <c r="P131" s="1259"/>
      <c r="Q131" s="1259"/>
      <c r="R131" s="1259"/>
      <c r="S131" s="1259"/>
      <c r="T131" s="1259"/>
      <c r="U131" s="1259"/>
      <c r="V131" s="1260"/>
      <c r="X131" s="146"/>
      <c r="Y131" s="182"/>
      <c r="Z131" s="181"/>
    </row>
    <row r="132" spans="2:26" x14ac:dyDescent="0.25">
      <c r="B132" s="120" t="str">
        <f ca="1">IF(ISTEXT(INDIRECT((ADDRESS((ROUNDUP(ROW(A92)/2,0)+6),4)))),(CONCATENATE(Forside!$B$5,".",C132,".",D132,".",E132)),(""))</f>
        <v/>
      </c>
      <c r="C132" s="142" t="str">
        <f t="shared" ca="1" si="1"/>
        <v/>
      </c>
      <c r="D132" s="563" t="str">
        <f t="shared" ca="1" si="2"/>
        <v/>
      </c>
      <c r="E132" s="1261" t="str">
        <f t="shared" ca="1" si="3"/>
        <v/>
      </c>
      <c r="F132" s="1261"/>
      <c r="G132" s="1261"/>
      <c r="H132" s="1261"/>
      <c r="I132" s="1261"/>
      <c r="J132" s="1261"/>
      <c r="K132" s="1262"/>
      <c r="L132" s="391"/>
      <c r="M132" s="389"/>
      <c r="N132" s="390"/>
      <c r="O132" s="1258" t="str">
        <f t="shared" ca="1" si="4"/>
        <v/>
      </c>
      <c r="P132" s="1259"/>
      <c r="Q132" s="1259"/>
      <c r="R132" s="1259"/>
      <c r="S132" s="1259"/>
      <c r="T132" s="1259"/>
      <c r="U132" s="1259"/>
      <c r="V132" s="1260"/>
      <c r="X132" s="146"/>
      <c r="Y132" s="182"/>
      <c r="Z132" s="181"/>
    </row>
    <row r="133" spans="2:26" x14ac:dyDescent="0.25">
      <c r="B133" s="120" t="str">
        <f ca="1">IF(ISTEXT(INDIRECT((ADDRESS((ROUNDUP(ROW(A93)/2,0)+6),4)))),(CONCATENATE(Forside!$B$5,".",C133,".",D133,".",E133)),(""))</f>
        <v/>
      </c>
      <c r="C133" s="142" t="str">
        <f t="shared" ca="1" si="1"/>
        <v/>
      </c>
      <c r="D133" s="563" t="str">
        <f t="shared" ca="1" si="2"/>
        <v/>
      </c>
      <c r="E133" s="1261" t="str">
        <f t="shared" ca="1" si="3"/>
        <v/>
      </c>
      <c r="F133" s="1261"/>
      <c r="G133" s="1261"/>
      <c r="H133" s="1261"/>
      <c r="I133" s="1261"/>
      <c r="J133" s="1261"/>
      <c r="K133" s="1262"/>
      <c r="L133" s="391"/>
      <c r="M133" s="389"/>
      <c r="N133" s="390"/>
      <c r="O133" s="1258" t="str">
        <f t="shared" ca="1" si="4"/>
        <v/>
      </c>
      <c r="P133" s="1259"/>
      <c r="Q133" s="1259"/>
      <c r="R133" s="1259"/>
      <c r="S133" s="1259"/>
      <c r="T133" s="1259"/>
      <c r="U133" s="1259"/>
      <c r="V133" s="1260"/>
      <c r="X133" s="146"/>
      <c r="Y133" s="182"/>
      <c r="Z133" s="181"/>
    </row>
    <row r="134" spans="2:26" x14ac:dyDescent="0.25">
      <c r="C134" s="142" t="str">
        <f t="shared" ca="1" si="1"/>
        <v/>
      </c>
      <c r="D134" s="563" t="str">
        <f t="shared" ca="1" si="2"/>
        <v/>
      </c>
      <c r="E134" s="1261" t="str">
        <f t="shared" ca="1" si="3"/>
        <v/>
      </c>
      <c r="F134" s="1261"/>
      <c r="G134" s="1261"/>
      <c r="H134" s="1261"/>
      <c r="I134" s="1261"/>
      <c r="J134" s="1261"/>
      <c r="K134" s="1262"/>
      <c r="L134" s="856"/>
      <c r="M134" s="854"/>
      <c r="N134" s="855"/>
      <c r="O134" s="1258" t="str">
        <f t="shared" ca="1" si="4"/>
        <v/>
      </c>
      <c r="P134" s="1259"/>
      <c r="Q134" s="1259"/>
      <c r="R134" s="1259"/>
      <c r="S134" s="1259"/>
      <c r="T134" s="1259"/>
      <c r="U134" s="1259"/>
      <c r="V134" s="1260"/>
      <c r="X134" s="146"/>
      <c r="Y134" s="182"/>
      <c r="Z134" s="181"/>
    </row>
    <row r="135" spans="2:26" x14ac:dyDescent="0.25">
      <c r="C135" s="142" t="str">
        <f t="shared" ca="1" si="1"/>
        <v/>
      </c>
      <c r="D135" s="563" t="str">
        <f t="shared" ca="1" si="2"/>
        <v/>
      </c>
      <c r="E135" s="1261" t="str">
        <f t="shared" ca="1" si="3"/>
        <v/>
      </c>
      <c r="F135" s="1261"/>
      <c r="G135" s="1261"/>
      <c r="H135" s="1261"/>
      <c r="I135" s="1261"/>
      <c r="J135" s="1261"/>
      <c r="K135" s="1262"/>
      <c r="L135" s="856"/>
      <c r="M135" s="854"/>
      <c r="N135" s="855"/>
      <c r="O135" s="1258" t="str">
        <f t="shared" ca="1" si="4"/>
        <v/>
      </c>
      <c r="P135" s="1259"/>
      <c r="Q135" s="1259"/>
      <c r="R135" s="1259"/>
      <c r="S135" s="1259"/>
      <c r="T135" s="1259"/>
      <c r="U135" s="1259"/>
      <c r="V135" s="1260"/>
      <c r="X135" s="146"/>
      <c r="Y135" s="182"/>
      <c r="Z135" s="181"/>
    </row>
    <row r="136" spans="2:26" ht="16.5" customHeight="1" x14ac:dyDescent="0.25">
      <c r="C136" s="142" t="str">
        <f t="shared" ca="1" si="1"/>
        <v/>
      </c>
      <c r="D136" s="563" t="str">
        <f t="shared" ca="1" si="2"/>
        <v/>
      </c>
      <c r="E136" s="1261" t="str">
        <f t="shared" ca="1" si="3"/>
        <v/>
      </c>
      <c r="F136" s="1261"/>
      <c r="G136" s="1261"/>
      <c r="H136" s="1261"/>
      <c r="I136" s="1261"/>
      <c r="J136" s="1261"/>
      <c r="K136" s="1262"/>
      <c r="L136" s="856"/>
      <c r="M136" s="854"/>
      <c r="N136" s="855"/>
      <c r="O136" s="1258" t="str">
        <f t="shared" ca="1" si="4"/>
        <v/>
      </c>
      <c r="P136" s="1259"/>
      <c r="Q136" s="1259"/>
      <c r="R136" s="1259"/>
      <c r="S136" s="1259"/>
      <c r="T136" s="1259"/>
      <c r="U136" s="1259"/>
      <c r="V136" s="1260"/>
      <c r="X136" s="146"/>
      <c r="Y136" s="182"/>
      <c r="Z136" s="181"/>
    </row>
    <row r="137" spans="2:26" ht="16.5" customHeight="1" x14ac:dyDescent="0.25">
      <c r="C137" s="142" t="str">
        <f t="shared" ca="1" si="1"/>
        <v/>
      </c>
      <c r="D137" s="563" t="str">
        <f t="shared" ca="1" si="2"/>
        <v/>
      </c>
      <c r="E137" s="1261" t="str">
        <f t="shared" ca="1" si="3"/>
        <v/>
      </c>
      <c r="F137" s="1261"/>
      <c r="G137" s="1261"/>
      <c r="H137" s="1261"/>
      <c r="I137" s="1261"/>
      <c r="J137" s="1261"/>
      <c r="K137" s="1262"/>
      <c r="L137" s="856"/>
      <c r="M137" s="854"/>
      <c r="N137" s="855"/>
      <c r="O137" s="1258" t="str">
        <f t="shared" ca="1" si="4"/>
        <v/>
      </c>
      <c r="P137" s="1259"/>
      <c r="Q137" s="1259"/>
      <c r="R137" s="1259"/>
      <c r="S137" s="1259"/>
      <c r="T137" s="1259"/>
      <c r="U137" s="1259"/>
      <c r="V137" s="1260"/>
      <c r="X137" s="146"/>
      <c r="Y137" s="182"/>
      <c r="Z137" s="181"/>
    </row>
    <row r="138" spans="2:26" ht="17.25" customHeight="1" x14ac:dyDescent="0.25">
      <c r="C138" s="142" t="str">
        <f t="shared" ca="1" si="1"/>
        <v/>
      </c>
      <c r="D138" s="563" t="str">
        <f t="shared" ca="1" si="2"/>
        <v/>
      </c>
      <c r="E138" s="1261" t="str">
        <f t="shared" ca="1" si="3"/>
        <v/>
      </c>
      <c r="F138" s="1261"/>
      <c r="G138" s="1261"/>
      <c r="H138" s="1261"/>
      <c r="I138" s="1261"/>
      <c r="J138" s="1261"/>
      <c r="K138" s="1262"/>
      <c r="L138" s="856"/>
      <c r="M138" s="854"/>
      <c r="N138" s="855"/>
      <c r="O138" s="1258" t="str">
        <f t="shared" ca="1" si="4"/>
        <v/>
      </c>
      <c r="P138" s="1259"/>
      <c r="Q138" s="1259"/>
      <c r="R138" s="1259"/>
      <c r="S138" s="1259"/>
      <c r="T138" s="1259"/>
      <c r="U138" s="1259"/>
      <c r="V138" s="1260"/>
      <c r="X138" s="146"/>
      <c r="Y138" s="182"/>
      <c r="Z138" s="181"/>
    </row>
    <row r="139" spans="2:26" ht="17.25" customHeight="1" x14ac:dyDescent="0.25">
      <c r="C139" s="142" t="str">
        <f t="shared" ca="1" si="1"/>
        <v/>
      </c>
      <c r="D139" s="563" t="str">
        <f t="shared" ca="1" si="2"/>
        <v/>
      </c>
      <c r="E139" s="1261" t="str">
        <f t="shared" ca="1" si="3"/>
        <v/>
      </c>
      <c r="F139" s="1261"/>
      <c r="G139" s="1261"/>
      <c r="H139" s="1261"/>
      <c r="I139" s="1261"/>
      <c r="J139" s="1261"/>
      <c r="K139" s="1262"/>
      <c r="L139" s="856"/>
      <c r="M139" s="854"/>
      <c r="N139" s="855"/>
      <c r="O139" s="1258" t="str">
        <f t="shared" ca="1" si="4"/>
        <v/>
      </c>
      <c r="P139" s="1259"/>
      <c r="Q139" s="1259"/>
      <c r="R139" s="1259"/>
      <c r="S139" s="1259"/>
      <c r="T139" s="1259"/>
      <c r="U139" s="1259"/>
      <c r="V139" s="1260"/>
      <c r="X139" s="146"/>
      <c r="Y139" s="182"/>
      <c r="Z139" s="181"/>
    </row>
    <row r="140" spans="2:26" x14ac:dyDescent="0.25">
      <c r="C140" s="142" t="str">
        <f t="shared" ca="1" si="1"/>
        <v/>
      </c>
      <c r="D140" s="563" t="str">
        <f t="shared" ca="1" si="2"/>
        <v/>
      </c>
      <c r="E140" s="1261" t="str">
        <f t="shared" ca="1" si="3"/>
        <v/>
      </c>
      <c r="F140" s="1261"/>
      <c r="G140" s="1261"/>
      <c r="H140" s="1261"/>
      <c r="I140" s="1261"/>
      <c r="J140" s="1261"/>
      <c r="K140" s="1262"/>
      <c r="L140" s="856"/>
      <c r="M140" s="854"/>
      <c r="N140" s="855"/>
      <c r="O140" s="1258" t="str">
        <f t="shared" ca="1" si="4"/>
        <v/>
      </c>
      <c r="P140" s="1259"/>
      <c r="Q140" s="1259"/>
      <c r="R140" s="1259"/>
      <c r="S140" s="1259"/>
      <c r="T140" s="1259"/>
      <c r="U140" s="1259"/>
      <c r="V140" s="1260"/>
      <c r="X140" s="146"/>
      <c r="Y140" s="182"/>
      <c r="Z140" s="181"/>
    </row>
    <row r="141" spans="2:26" x14ac:dyDescent="0.25">
      <c r="C141" s="142" t="str">
        <f t="shared" ca="1" si="1"/>
        <v/>
      </c>
      <c r="D141" s="563" t="str">
        <f t="shared" ca="1" si="2"/>
        <v/>
      </c>
      <c r="E141" s="1261" t="str">
        <f t="shared" ca="1" si="3"/>
        <v/>
      </c>
      <c r="F141" s="1261"/>
      <c r="G141" s="1261"/>
      <c r="H141" s="1261"/>
      <c r="I141" s="1261"/>
      <c r="J141" s="1261"/>
      <c r="K141" s="1262"/>
      <c r="L141" s="856"/>
      <c r="M141" s="854"/>
      <c r="N141" s="855"/>
      <c r="O141" s="1258" t="str">
        <f t="shared" ca="1" si="4"/>
        <v/>
      </c>
      <c r="P141" s="1259"/>
      <c r="Q141" s="1259"/>
      <c r="R141" s="1259"/>
      <c r="S141" s="1259"/>
      <c r="T141" s="1259"/>
      <c r="U141" s="1259"/>
      <c r="V141" s="1260"/>
      <c r="X141" s="146"/>
      <c r="Y141" s="182"/>
      <c r="Z141" s="181"/>
    </row>
    <row r="142" spans="2:26" x14ac:dyDescent="0.25">
      <c r="C142" s="142" t="str">
        <f t="shared" ca="1" si="1"/>
        <v/>
      </c>
      <c r="D142" s="563" t="str">
        <f t="shared" ca="1" si="2"/>
        <v/>
      </c>
      <c r="E142" s="1261" t="str">
        <f t="shared" ca="1" si="3"/>
        <v/>
      </c>
      <c r="F142" s="1261"/>
      <c r="G142" s="1261"/>
      <c r="H142" s="1261"/>
      <c r="I142" s="1261"/>
      <c r="J142" s="1261"/>
      <c r="K142" s="1262"/>
      <c r="L142" s="856"/>
      <c r="M142" s="854"/>
      <c r="N142" s="855"/>
      <c r="O142" s="1258" t="str">
        <f t="shared" ca="1" si="4"/>
        <v/>
      </c>
      <c r="P142" s="1259"/>
      <c r="Q142" s="1259"/>
      <c r="R142" s="1259"/>
      <c r="S142" s="1259"/>
      <c r="T142" s="1259"/>
      <c r="U142" s="1259"/>
      <c r="V142" s="1260"/>
      <c r="X142" s="146"/>
      <c r="Y142" s="182"/>
      <c r="Z142" s="181"/>
    </row>
    <row r="143" spans="2:26" x14ac:dyDescent="0.25">
      <c r="C143" s="142" t="str">
        <f t="shared" ca="1" si="1"/>
        <v/>
      </c>
      <c r="D143" s="563" t="str">
        <f t="shared" ca="1" si="2"/>
        <v/>
      </c>
      <c r="E143" s="1261" t="str">
        <f t="shared" ca="1" si="3"/>
        <v/>
      </c>
      <c r="F143" s="1261"/>
      <c r="G143" s="1261"/>
      <c r="H143" s="1261"/>
      <c r="I143" s="1261"/>
      <c r="J143" s="1261"/>
      <c r="K143" s="1262"/>
      <c r="L143" s="856"/>
      <c r="M143" s="854"/>
      <c r="N143" s="855"/>
      <c r="O143" s="1258" t="str">
        <f t="shared" ca="1" si="4"/>
        <v/>
      </c>
      <c r="P143" s="1259"/>
      <c r="Q143" s="1259"/>
      <c r="R143" s="1259"/>
      <c r="S143" s="1259"/>
      <c r="T143" s="1259"/>
      <c r="U143" s="1259"/>
      <c r="V143" s="1260"/>
      <c r="X143" s="146"/>
      <c r="Y143" s="182"/>
      <c r="Z143" s="181"/>
    </row>
    <row r="144" spans="2:26" x14ac:dyDescent="0.25">
      <c r="C144" s="142" t="str">
        <f t="shared" ca="1" si="1"/>
        <v/>
      </c>
      <c r="D144" s="563" t="str">
        <f t="shared" ca="1" si="2"/>
        <v/>
      </c>
      <c r="E144" s="1261" t="str">
        <f t="shared" ca="1" si="3"/>
        <v/>
      </c>
      <c r="F144" s="1261"/>
      <c r="G144" s="1261"/>
      <c r="H144" s="1261"/>
      <c r="I144" s="1261"/>
      <c r="J144" s="1261"/>
      <c r="K144" s="1262"/>
      <c r="L144" s="856"/>
      <c r="M144" s="854"/>
      <c r="N144" s="855"/>
      <c r="O144" s="1258" t="str">
        <f t="shared" ca="1" si="4"/>
        <v/>
      </c>
      <c r="P144" s="1259"/>
      <c r="Q144" s="1259"/>
      <c r="R144" s="1259"/>
      <c r="S144" s="1259"/>
      <c r="T144" s="1259"/>
      <c r="U144" s="1259"/>
      <c r="V144" s="1260"/>
      <c r="X144" s="146"/>
      <c r="Y144" s="182"/>
      <c r="Z144" s="181"/>
    </row>
    <row r="145" spans="3:26" x14ac:dyDescent="0.25">
      <c r="C145" s="142" t="str">
        <f t="shared" ca="1" si="1"/>
        <v/>
      </c>
      <c r="D145" s="563" t="str">
        <f t="shared" ca="1" si="2"/>
        <v/>
      </c>
      <c r="E145" s="1261" t="str">
        <f t="shared" ca="1" si="3"/>
        <v/>
      </c>
      <c r="F145" s="1261"/>
      <c r="G145" s="1261"/>
      <c r="H145" s="1261"/>
      <c r="I145" s="1261"/>
      <c r="J145" s="1261"/>
      <c r="K145" s="1262"/>
      <c r="L145" s="856"/>
      <c r="M145" s="854"/>
      <c r="N145" s="855"/>
      <c r="O145" s="1258" t="str">
        <f t="shared" ca="1" si="4"/>
        <v/>
      </c>
      <c r="P145" s="1259"/>
      <c r="Q145" s="1259"/>
      <c r="R145" s="1259"/>
      <c r="S145" s="1259"/>
      <c r="T145" s="1259"/>
      <c r="U145" s="1259"/>
      <c r="V145" s="1260"/>
      <c r="X145" s="146"/>
      <c r="Y145" s="182"/>
      <c r="Z145" s="181"/>
    </row>
    <row r="146" spans="3:26" x14ac:dyDescent="0.25">
      <c r="C146" s="142" t="str">
        <f t="shared" ca="1" si="1"/>
        <v/>
      </c>
      <c r="D146" s="563" t="str">
        <f t="shared" ca="1" si="2"/>
        <v/>
      </c>
      <c r="E146" s="1261" t="str">
        <f t="shared" ca="1" si="3"/>
        <v/>
      </c>
      <c r="F146" s="1261"/>
      <c r="G146" s="1261"/>
      <c r="H146" s="1261"/>
      <c r="I146" s="1261"/>
      <c r="J146" s="1261"/>
      <c r="K146" s="1262"/>
      <c r="L146" s="856"/>
      <c r="M146" s="854"/>
      <c r="N146" s="855"/>
      <c r="O146" s="1258" t="str">
        <f t="shared" ca="1" si="4"/>
        <v/>
      </c>
      <c r="P146" s="1259"/>
      <c r="Q146" s="1259"/>
      <c r="R146" s="1259"/>
      <c r="S146" s="1259"/>
      <c r="T146" s="1259"/>
      <c r="U146" s="1259"/>
      <c r="V146" s="1260"/>
      <c r="X146" s="146"/>
      <c r="Y146" s="182"/>
      <c r="Z146" s="181"/>
    </row>
    <row r="147" spans="3:26" x14ac:dyDescent="0.25">
      <c r="C147" s="142" t="str">
        <f t="shared" ca="1" si="1"/>
        <v/>
      </c>
      <c r="D147" s="563" t="str">
        <f t="shared" ca="1" si="2"/>
        <v/>
      </c>
      <c r="E147" s="1261" t="str">
        <f t="shared" ca="1" si="3"/>
        <v/>
      </c>
      <c r="F147" s="1261"/>
      <c r="G147" s="1261"/>
      <c r="H147" s="1261"/>
      <c r="I147" s="1261"/>
      <c r="J147" s="1261"/>
      <c r="K147" s="1262"/>
      <c r="L147" s="856"/>
      <c r="M147" s="854"/>
      <c r="N147" s="855"/>
      <c r="O147" s="1258" t="str">
        <f t="shared" ca="1" si="4"/>
        <v/>
      </c>
      <c r="P147" s="1259"/>
      <c r="Q147" s="1259"/>
      <c r="R147" s="1259"/>
      <c r="S147" s="1259"/>
      <c r="T147" s="1259"/>
      <c r="U147" s="1259"/>
      <c r="V147" s="1260"/>
      <c r="X147" s="146"/>
      <c r="Y147" s="182"/>
      <c r="Z147" s="181"/>
    </row>
    <row r="148" spans="3:26" x14ac:dyDescent="0.25">
      <c r="C148" s="142" t="str">
        <f t="shared" ca="1" si="1"/>
        <v/>
      </c>
      <c r="D148" s="563" t="str">
        <f t="shared" ca="1" si="2"/>
        <v/>
      </c>
      <c r="E148" s="1261" t="str">
        <f t="shared" ca="1" si="3"/>
        <v/>
      </c>
      <c r="F148" s="1261"/>
      <c r="G148" s="1261"/>
      <c r="H148" s="1261"/>
      <c r="I148" s="1261"/>
      <c r="J148" s="1261"/>
      <c r="K148" s="1262"/>
      <c r="L148" s="856"/>
      <c r="M148" s="854"/>
      <c r="N148" s="855"/>
      <c r="O148" s="1258" t="str">
        <f t="shared" ca="1" si="4"/>
        <v/>
      </c>
      <c r="P148" s="1259"/>
      <c r="Q148" s="1259"/>
      <c r="R148" s="1259"/>
      <c r="S148" s="1259"/>
      <c r="T148" s="1259"/>
      <c r="U148" s="1259"/>
      <c r="V148" s="1260"/>
      <c r="X148" s="146"/>
      <c r="Y148" s="182"/>
      <c r="Z148" s="181"/>
    </row>
    <row r="149" spans="3:26" x14ac:dyDescent="0.25">
      <c r="C149" s="142" t="str">
        <f t="shared" ca="1" si="1"/>
        <v/>
      </c>
      <c r="D149" s="563" t="str">
        <f t="shared" ca="1" si="2"/>
        <v/>
      </c>
      <c r="E149" s="1261" t="str">
        <f t="shared" ca="1" si="3"/>
        <v/>
      </c>
      <c r="F149" s="1261"/>
      <c r="G149" s="1261"/>
      <c r="H149" s="1261"/>
      <c r="I149" s="1261"/>
      <c r="J149" s="1261"/>
      <c r="K149" s="1262"/>
      <c r="L149" s="856"/>
      <c r="M149" s="854"/>
      <c r="N149" s="855"/>
      <c r="O149" s="1258" t="str">
        <f t="shared" ca="1" si="4"/>
        <v/>
      </c>
      <c r="P149" s="1259"/>
      <c r="Q149" s="1259"/>
      <c r="R149" s="1259"/>
      <c r="S149" s="1259"/>
      <c r="T149" s="1259"/>
      <c r="U149" s="1259"/>
      <c r="V149" s="1260"/>
      <c r="X149" s="146"/>
      <c r="Y149" s="182"/>
      <c r="Z149" s="181"/>
    </row>
    <row r="150" spans="3:26" x14ac:dyDescent="0.25">
      <c r="C150" s="142" t="str">
        <f t="shared" ca="1" si="1"/>
        <v/>
      </c>
      <c r="D150" s="563" t="str">
        <f t="shared" ca="1" si="2"/>
        <v/>
      </c>
      <c r="E150" s="1261" t="str">
        <f t="shared" ca="1" si="3"/>
        <v/>
      </c>
      <c r="F150" s="1261"/>
      <c r="G150" s="1261"/>
      <c r="H150" s="1261"/>
      <c r="I150" s="1261"/>
      <c r="J150" s="1261"/>
      <c r="K150" s="1262"/>
      <c r="L150" s="856"/>
      <c r="M150" s="854"/>
      <c r="N150" s="855"/>
      <c r="O150" s="1258" t="str">
        <f t="shared" ca="1" si="4"/>
        <v/>
      </c>
      <c r="P150" s="1259"/>
      <c r="Q150" s="1259"/>
      <c r="R150" s="1259"/>
      <c r="S150" s="1259"/>
      <c r="T150" s="1259"/>
      <c r="U150" s="1259"/>
      <c r="V150" s="1260"/>
      <c r="X150" s="146"/>
      <c r="Y150" s="182"/>
      <c r="Z150" s="181"/>
    </row>
    <row r="151" spans="3:26" x14ac:dyDescent="0.25">
      <c r="C151" s="142" t="str">
        <f t="shared" ca="1" si="1"/>
        <v/>
      </c>
      <c r="D151" s="563" t="str">
        <f t="shared" ca="1" si="2"/>
        <v/>
      </c>
      <c r="E151" s="1261" t="str">
        <f t="shared" ca="1" si="3"/>
        <v/>
      </c>
      <c r="F151" s="1261"/>
      <c r="G151" s="1261"/>
      <c r="H151" s="1261"/>
      <c r="I151" s="1261"/>
      <c r="J151" s="1261"/>
      <c r="K151" s="1262"/>
      <c r="L151" s="856"/>
      <c r="M151" s="854"/>
      <c r="N151" s="855"/>
      <c r="O151" s="1258" t="str">
        <f t="shared" ca="1" si="4"/>
        <v/>
      </c>
      <c r="P151" s="1259"/>
      <c r="Q151" s="1259"/>
      <c r="R151" s="1259"/>
      <c r="S151" s="1259"/>
      <c r="T151" s="1259"/>
      <c r="U151" s="1259"/>
      <c r="V151" s="1260"/>
      <c r="X151" s="146"/>
      <c r="Y151" s="182"/>
      <c r="Z151" s="181"/>
    </row>
    <row r="152" spans="3:26" x14ac:dyDescent="0.25">
      <c r="C152" s="142" t="str">
        <f t="shared" ca="1" si="1"/>
        <v/>
      </c>
      <c r="D152" s="563" t="str">
        <f t="shared" ca="1" si="2"/>
        <v/>
      </c>
      <c r="E152" s="1261" t="str">
        <f t="shared" ca="1" si="3"/>
        <v/>
      </c>
      <c r="F152" s="1261"/>
      <c r="G152" s="1261"/>
      <c r="H152" s="1261"/>
      <c r="I152" s="1261"/>
      <c r="J152" s="1261"/>
      <c r="K152" s="1262"/>
      <c r="L152" s="856"/>
      <c r="M152" s="854"/>
      <c r="N152" s="855"/>
      <c r="O152" s="1258" t="str">
        <f t="shared" ca="1" si="4"/>
        <v/>
      </c>
      <c r="P152" s="1259"/>
      <c r="Q152" s="1259"/>
      <c r="R152" s="1259"/>
      <c r="S152" s="1259"/>
      <c r="T152" s="1259"/>
      <c r="U152" s="1259"/>
      <c r="V152" s="1260"/>
      <c r="X152" s="146"/>
      <c r="Y152" s="182"/>
      <c r="Z152" s="181"/>
    </row>
    <row r="153" spans="3:26" x14ac:dyDescent="0.25">
      <c r="C153" s="142" t="str">
        <f t="shared" ca="1" si="1"/>
        <v/>
      </c>
      <c r="D153" s="563" t="str">
        <f t="shared" ca="1" si="2"/>
        <v/>
      </c>
      <c r="E153" s="1261" t="str">
        <f t="shared" ca="1" si="3"/>
        <v/>
      </c>
      <c r="F153" s="1261"/>
      <c r="G153" s="1261"/>
      <c r="H153" s="1261"/>
      <c r="I153" s="1261"/>
      <c r="J153" s="1261"/>
      <c r="K153" s="1262"/>
      <c r="L153" s="856"/>
      <c r="M153" s="854"/>
      <c r="N153" s="855"/>
      <c r="O153" s="1258" t="str">
        <f t="shared" ca="1" si="4"/>
        <v/>
      </c>
      <c r="P153" s="1259"/>
      <c r="Q153" s="1259"/>
      <c r="R153" s="1259"/>
      <c r="S153" s="1259"/>
      <c r="T153" s="1259"/>
      <c r="U153" s="1259"/>
      <c r="V153" s="1260"/>
      <c r="X153" s="146"/>
      <c r="Y153" s="182"/>
      <c r="Z153" s="181"/>
    </row>
    <row r="154" spans="3:26" x14ac:dyDescent="0.25">
      <c r="C154" s="142" t="str">
        <f t="shared" ca="1" si="1"/>
        <v/>
      </c>
      <c r="D154" s="563" t="str">
        <f t="shared" ca="1" si="2"/>
        <v/>
      </c>
      <c r="E154" s="1261" t="str">
        <f t="shared" ca="1" si="3"/>
        <v/>
      </c>
      <c r="F154" s="1261"/>
      <c r="G154" s="1261"/>
      <c r="H154" s="1261"/>
      <c r="I154" s="1261"/>
      <c r="J154" s="1261"/>
      <c r="K154" s="1262"/>
      <c r="L154" s="856"/>
      <c r="M154" s="854"/>
      <c r="N154" s="855"/>
      <c r="O154" s="1258" t="str">
        <f t="shared" ca="1" si="4"/>
        <v/>
      </c>
      <c r="P154" s="1259"/>
      <c r="Q154" s="1259"/>
      <c r="R154" s="1259"/>
      <c r="S154" s="1259"/>
      <c r="T154" s="1259"/>
      <c r="U154" s="1259"/>
      <c r="V154" s="1260"/>
      <c r="X154" s="146"/>
      <c r="Y154" s="182"/>
      <c r="Z154" s="181"/>
    </row>
    <row r="155" spans="3:26" ht="18" customHeight="1" x14ac:dyDescent="0.25">
      <c r="C155" s="142" t="str">
        <f t="shared" ca="1" si="1"/>
        <v/>
      </c>
      <c r="D155" s="563" t="str">
        <f t="shared" ca="1" si="2"/>
        <v/>
      </c>
      <c r="E155" s="1261" t="str">
        <f t="shared" ca="1" si="3"/>
        <v/>
      </c>
      <c r="F155" s="1261"/>
      <c r="G155" s="1261"/>
      <c r="H155" s="1261"/>
      <c r="I155" s="1261"/>
      <c r="J155" s="1261"/>
      <c r="K155" s="1262"/>
      <c r="L155" s="856"/>
      <c r="M155" s="854"/>
      <c r="N155" s="855"/>
      <c r="O155" s="1258" t="str">
        <f t="shared" ca="1" si="4"/>
        <v/>
      </c>
      <c r="P155" s="1259"/>
      <c r="Q155" s="1259"/>
      <c r="R155" s="1259"/>
      <c r="S155" s="1259"/>
      <c r="T155" s="1259"/>
      <c r="U155" s="1259"/>
      <c r="V155" s="1260"/>
      <c r="X155" s="146"/>
      <c r="Y155" s="182"/>
      <c r="Z155" s="181"/>
    </row>
    <row r="156" spans="3:26" ht="15" customHeight="1" x14ac:dyDescent="0.25">
      <c r="C156" s="142" t="str">
        <f t="shared" ca="1" si="1"/>
        <v/>
      </c>
      <c r="D156" s="563" t="str">
        <f t="shared" ca="1" si="2"/>
        <v/>
      </c>
      <c r="E156" s="1261" t="str">
        <f t="shared" ca="1" si="3"/>
        <v/>
      </c>
      <c r="F156" s="1261"/>
      <c r="G156" s="1261"/>
      <c r="H156" s="1261"/>
      <c r="I156" s="1261"/>
      <c r="J156" s="1261"/>
      <c r="K156" s="1262"/>
      <c r="L156" s="856"/>
      <c r="M156" s="854"/>
      <c r="N156" s="855"/>
      <c r="O156" s="1258" t="str">
        <f t="shared" ca="1" si="4"/>
        <v/>
      </c>
      <c r="P156" s="1259"/>
      <c r="Q156" s="1259"/>
      <c r="R156" s="1259"/>
      <c r="S156" s="1259"/>
      <c r="T156" s="1259"/>
      <c r="U156" s="1259"/>
      <c r="V156" s="1260"/>
      <c r="X156" s="146"/>
      <c r="Y156" s="182"/>
      <c r="Z156" s="181"/>
    </row>
    <row r="157" spans="3:26" ht="15" customHeight="1" x14ac:dyDescent="0.25">
      <c r="C157" s="142" t="str">
        <f t="shared" ca="1" si="1"/>
        <v/>
      </c>
      <c r="D157" s="563" t="str">
        <f t="shared" ca="1" si="2"/>
        <v/>
      </c>
      <c r="E157" s="1261" t="str">
        <f t="shared" ca="1" si="3"/>
        <v/>
      </c>
      <c r="F157" s="1261"/>
      <c r="G157" s="1261"/>
      <c r="H157" s="1261"/>
      <c r="I157" s="1261"/>
      <c r="J157" s="1261"/>
      <c r="K157" s="1262"/>
      <c r="L157" s="856"/>
      <c r="M157" s="854"/>
      <c r="N157" s="855"/>
      <c r="O157" s="1258" t="str">
        <f t="shared" ca="1" si="4"/>
        <v/>
      </c>
      <c r="P157" s="1259"/>
      <c r="Q157" s="1259"/>
      <c r="R157" s="1259"/>
      <c r="S157" s="1259"/>
      <c r="T157" s="1259"/>
      <c r="U157" s="1259"/>
      <c r="V157" s="1260"/>
      <c r="X157" s="146"/>
      <c r="Y157" s="182"/>
      <c r="Z157" s="181"/>
    </row>
    <row r="158" spans="3:26" ht="15" customHeight="1" x14ac:dyDescent="0.25">
      <c r="C158" s="142" t="str">
        <f t="shared" ca="1" si="1"/>
        <v/>
      </c>
      <c r="D158" s="563" t="str">
        <f t="shared" ca="1" si="2"/>
        <v/>
      </c>
      <c r="E158" s="1261" t="str">
        <f t="shared" ca="1" si="3"/>
        <v/>
      </c>
      <c r="F158" s="1261"/>
      <c r="G158" s="1261"/>
      <c r="H158" s="1261"/>
      <c r="I158" s="1261"/>
      <c r="J158" s="1261"/>
      <c r="K158" s="1262"/>
      <c r="L158" s="856"/>
      <c r="M158" s="854"/>
      <c r="N158" s="855"/>
      <c r="O158" s="1258" t="str">
        <f t="shared" ca="1" si="4"/>
        <v/>
      </c>
      <c r="P158" s="1259"/>
      <c r="Q158" s="1259"/>
      <c r="R158" s="1259"/>
      <c r="S158" s="1259"/>
      <c r="T158" s="1259"/>
      <c r="U158" s="1259"/>
      <c r="V158" s="1260"/>
      <c r="X158" s="146"/>
      <c r="Y158" s="182"/>
      <c r="Z158" s="181"/>
    </row>
    <row r="159" spans="3:26" ht="15" customHeight="1" x14ac:dyDescent="0.25">
      <c r="C159" s="142" t="str">
        <f t="shared" ca="1" si="1"/>
        <v/>
      </c>
      <c r="D159" s="563" t="str">
        <f t="shared" ca="1" si="2"/>
        <v/>
      </c>
      <c r="E159" s="1261" t="str">
        <f t="shared" ca="1" si="3"/>
        <v/>
      </c>
      <c r="F159" s="1261"/>
      <c r="G159" s="1261"/>
      <c r="H159" s="1261"/>
      <c r="I159" s="1261"/>
      <c r="J159" s="1261"/>
      <c r="K159" s="1262"/>
      <c r="L159" s="856"/>
      <c r="M159" s="854"/>
      <c r="N159" s="855"/>
      <c r="O159" s="1258" t="str">
        <f t="shared" ca="1" si="4"/>
        <v/>
      </c>
      <c r="P159" s="1259"/>
      <c r="Q159" s="1259"/>
      <c r="R159" s="1259"/>
      <c r="S159" s="1259"/>
      <c r="T159" s="1259"/>
      <c r="U159" s="1259"/>
      <c r="V159" s="1260"/>
      <c r="X159" s="146"/>
      <c r="Y159" s="182"/>
      <c r="Z159" s="181"/>
    </row>
    <row r="160" spans="3:26" x14ac:dyDescent="0.25">
      <c r="C160" s="142" t="str">
        <f t="shared" ca="1" si="1"/>
        <v/>
      </c>
      <c r="D160" s="563" t="str">
        <f t="shared" ca="1" si="2"/>
        <v/>
      </c>
      <c r="E160" s="1261" t="str">
        <f t="shared" ca="1" si="3"/>
        <v/>
      </c>
      <c r="F160" s="1261"/>
      <c r="G160" s="1261"/>
      <c r="H160" s="1261"/>
      <c r="I160" s="1261"/>
      <c r="J160" s="1261"/>
      <c r="K160" s="1262"/>
      <c r="L160" s="856"/>
      <c r="M160" s="854"/>
      <c r="N160" s="855"/>
      <c r="O160" s="1258" t="str">
        <f t="shared" ca="1" si="4"/>
        <v/>
      </c>
      <c r="P160" s="1259"/>
      <c r="Q160" s="1259"/>
      <c r="R160" s="1259"/>
      <c r="S160" s="1259"/>
      <c r="T160" s="1259"/>
      <c r="U160" s="1259"/>
      <c r="V160" s="1260"/>
      <c r="X160" s="146"/>
      <c r="Y160" s="182"/>
      <c r="Z160" s="181"/>
    </row>
    <row r="161" spans="3:26" x14ac:dyDescent="0.25">
      <c r="C161" s="142" t="str">
        <f t="shared" ca="1" si="1"/>
        <v/>
      </c>
      <c r="D161" s="563" t="str">
        <f t="shared" ca="1" si="2"/>
        <v/>
      </c>
      <c r="E161" s="1261" t="str">
        <f t="shared" ca="1" si="3"/>
        <v/>
      </c>
      <c r="F161" s="1261"/>
      <c r="G161" s="1261"/>
      <c r="H161" s="1261"/>
      <c r="I161" s="1261"/>
      <c r="J161" s="1261"/>
      <c r="K161" s="1262"/>
      <c r="L161" s="856"/>
      <c r="M161" s="854"/>
      <c r="N161" s="855"/>
      <c r="O161" s="1258" t="str">
        <f t="shared" ca="1" si="4"/>
        <v/>
      </c>
      <c r="P161" s="1259"/>
      <c r="Q161" s="1259"/>
      <c r="R161" s="1259"/>
      <c r="S161" s="1259"/>
      <c r="T161" s="1259"/>
      <c r="U161" s="1259"/>
      <c r="V161" s="1260"/>
      <c r="X161" s="146"/>
      <c r="Y161" s="182"/>
      <c r="Z161" s="181"/>
    </row>
    <row r="162" spans="3:26" x14ac:dyDescent="0.25">
      <c r="C162" s="142" t="str">
        <f t="shared" ca="1" si="1"/>
        <v/>
      </c>
      <c r="D162" s="563" t="str">
        <f t="shared" ca="1" si="2"/>
        <v/>
      </c>
      <c r="E162" s="1261" t="str">
        <f t="shared" ca="1" si="3"/>
        <v/>
      </c>
      <c r="F162" s="1261"/>
      <c r="G162" s="1261"/>
      <c r="H162" s="1261"/>
      <c r="I162" s="1261"/>
      <c r="J162" s="1261"/>
      <c r="K162" s="1262"/>
      <c r="L162" s="856"/>
      <c r="M162" s="854"/>
      <c r="N162" s="855"/>
      <c r="O162" s="1258" t="str">
        <f t="shared" ca="1" si="4"/>
        <v/>
      </c>
      <c r="P162" s="1259"/>
      <c r="Q162" s="1259"/>
      <c r="R162" s="1259"/>
      <c r="S162" s="1259"/>
      <c r="T162" s="1259"/>
      <c r="U162" s="1259"/>
      <c r="V162" s="1260"/>
      <c r="X162" s="146"/>
      <c r="Y162" s="182"/>
      <c r="Z162" s="181"/>
    </row>
    <row r="163" spans="3:26" x14ac:dyDescent="0.25">
      <c r="C163" s="142" t="str">
        <f t="shared" ca="1" si="1"/>
        <v/>
      </c>
      <c r="D163" s="563" t="str">
        <f t="shared" ca="1" si="2"/>
        <v/>
      </c>
      <c r="E163" s="1261" t="str">
        <f t="shared" ca="1" si="3"/>
        <v/>
      </c>
      <c r="F163" s="1261"/>
      <c r="G163" s="1261"/>
      <c r="H163" s="1261"/>
      <c r="I163" s="1261"/>
      <c r="J163" s="1261"/>
      <c r="K163" s="1262"/>
      <c r="L163" s="856"/>
      <c r="M163" s="854"/>
      <c r="N163" s="855"/>
      <c r="O163" s="1258" t="str">
        <f t="shared" ca="1" si="4"/>
        <v/>
      </c>
      <c r="P163" s="1259"/>
      <c r="Q163" s="1259"/>
      <c r="R163" s="1259"/>
      <c r="S163" s="1259"/>
      <c r="T163" s="1259"/>
      <c r="U163" s="1259"/>
      <c r="V163" s="1260"/>
      <c r="X163" s="146"/>
      <c r="Y163" s="182"/>
      <c r="Z163" s="181"/>
    </row>
    <row r="164" spans="3:26" x14ac:dyDescent="0.25">
      <c r="C164" s="142" t="str">
        <f t="shared" ca="1" si="1"/>
        <v/>
      </c>
      <c r="D164" s="563" t="str">
        <f t="shared" ca="1" si="2"/>
        <v/>
      </c>
      <c r="E164" s="1261" t="str">
        <f t="shared" ca="1" si="3"/>
        <v/>
      </c>
      <c r="F164" s="1261"/>
      <c r="G164" s="1261"/>
      <c r="H164" s="1261"/>
      <c r="I164" s="1261"/>
      <c r="J164" s="1261"/>
      <c r="K164" s="1262"/>
      <c r="L164" s="856"/>
      <c r="M164" s="854"/>
      <c r="N164" s="855"/>
      <c r="O164" s="1258" t="str">
        <f t="shared" ca="1" si="4"/>
        <v/>
      </c>
      <c r="P164" s="1259"/>
      <c r="Q164" s="1259"/>
      <c r="R164" s="1259"/>
      <c r="S164" s="1259"/>
      <c r="T164" s="1259"/>
      <c r="U164" s="1259"/>
      <c r="V164" s="1260"/>
      <c r="X164" s="146"/>
      <c r="Y164" s="182"/>
      <c r="Z164" s="181"/>
    </row>
    <row r="165" spans="3:26" x14ac:dyDescent="0.25">
      <c r="C165" s="142" t="str">
        <f t="shared" ca="1" si="1"/>
        <v/>
      </c>
      <c r="D165" s="563" t="str">
        <f t="shared" ca="1" si="2"/>
        <v/>
      </c>
      <c r="E165" s="1261" t="str">
        <f t="shared" ca="1" si="3"/>
        <v/>
      </c>
      <c r="F165" s="1261"/>
      <c r="G165" s="1261"/>
      <c r="H165" s="1261"/>
      <c r="I165" s="1261"/>
      <c r="J165" s="1261"/>
      <c r="K165" s="1262"/>
      <c r="L165" s="856"/>
      <c r="M165" s="854"/>
      <c r="N165" s="855"/>
      <c r="O165" s="1258" t="str">
        <f t="shared" ca="1" si="4"/>
        <v/>
      </c>
      <c r="P165" s="1259"/>
      <c r="Q165" s="1259"/>
      <c r="R165" s="1259"/>
      <c r="S165" s="1259"/>
      <c r="T165" s="1259"/>
      <c r="U165" s="1259"/>
      <c r="V165" s="1260"/>
      <c r="X165" s="146"/>
      <c r="Y165" s="182"/>
      <c r="Z165" s="181"/>
    </row>
    <row r="166" spans="3:26" x14ac:dyDescent="0.25">
      <c r="C166" s="142" t="str">
        <f t="shared" ca="1" si="1"/>
        <v/>
      </c>
      <c r="D166" s="563" t="str">
        <f t="shared" ca="1" si="2"/>
        <v/>
      </c>
      <c r="E166" s="1261" t="str">
        <f t="shared" ca="1" si="3"/>
        <v/>
      </c>
      <c r="F166" s="1261"/>
      <c r="G166" s="1261"/>
      <c r="H166" s="1261"/>
      <c r="I166" s="1261"/>
      <c r="J166" s="1261"/>
      <c r="K166" s="1262"/>
      <c r="L166" s="856"/>
      <c r="M166" s="854"/>
      <c r="N166" s="855"/>
      <c r="O166" s="1258" t="str">
        <f t="shared" ca="1" si="4"/>
        <v/>
      </c>
      <c r="P166" s="1259"/>
      <c r="Q166" s="1259"/>
      <c r="R166" s="1259"/>
      <c r="S166" s="1259"/>
      <c r="T166" s="1259"/>
      <c r="U166" s="1259"/>
      <c r="V166" s="1260"/>
      <c r="X166" s="146"/>
      <c r="Y166" s="182"/>
      <c r="Z166" s="181"/>
    </row>
    <row r="167" spans="3:26" x14ac:dyDescent="0.25">
      <c r="C167" s="142" t="str">
        <f t="shared" ca="1" si="1"/>
        <v/>
      </c>
      <c r="D167" s="563" t="str">
        <f t="shared" ca="1" si="2"/>
        <v/>
      </c>
      <c r="E167" s="1261" t="str">
        <f t="shared" ca="1" si="3"/>
        <v/>
      </c>
      <c r="F167" s="1261"/>
      <c r="G167" s="1261"/>
      <c r="H167" s="1261"/>
      <c r="I167" s="1261"/>
      <c r="J167" s="1261"/>
      <c r="K167" s="1262"/>
      <c r="L167" s="856"/>
      <c r="M167" s="854"/>
      <c r="N167" s="855"/>
      <c r="O167" s="1258" t="str">
        <f t="shared" ca="1" si="4"/>
        <v/>
      </c>
      <c r="P167" s="1259"/>
      <c r="Q167" s="1259"/>
      <c r="R167" s="1259"/>
      <c r="S167" s="1259"/>
      <c r="T167" s="1259"/>
      <c r="U167" s="1259"/>
      <c r="V167" s="1260"/>
      <c r="X167" s="146"/>
      <c r="Y167" s="182"/>
      <c r="Z167" s="181"/>
    </row>
    <row r="168" spans="3:26" x14ac:dyDescent="0.25">
      <c r="C168" s="142" t="str">
        <f t="shared" ca="1" si="1"/>
        <v/>
      </c>
      <c r="D168" s="563" t="str">
        <f t="shared" ca="1" si="2"/>
        <v/>
      </c>
      <c r="E168" s="1261" t="str">
        <f t="shared" ca="1" si="3"/>
        <v/>
      </c>
      <c r="F168" s="1261"/>
      <c r="G168" s="1261"/>
      <c r="H168" s="1261"/>
      <c r="I168" s="1261"/>
      <c r="J168" s="1261"/>
      <c r="K168" s="1262"/>
      <c r="L168" s="856"/>
      <c r="M168" s="854"/>
      <c r="N168" s="855"/>
      <c r="O168" s="1258" t="str">
        <f t="shared" ca="1" si="4"/>
        <v/>
      </c>
      <c r="P168" s="1259"/>
      <c r="Q168" s="1259"/>
      <c r="R168" s="1259"/>
      <c r="S168" s="1259"/>
      <c r="T168" s="1259"/>
      <c r="U168" s="1259"/>
      <c r="V168" s="1260"/>
      <c r="X168" s="146"/>
      <c r="Y168" s="182"/>
      <c r="Z168" s="181"/>
    </row>
    <row r="169" spans="3:26" x14ac:dyDescent="0.25">
      <c r="C169" s="142" t="str">
        <f t="shared" ca="1" si="1"/>
        <v/>
      </c>
      <c r="D169" s="563" t="str">
        <f t="shared" ca="1" si="2"/>
        <v/>
      </c>
      <c r="E169" s="1261" t="str">
        <f t="shared" ca="1" si="3"/>
        <v/>
      </c>
      <c r="F169" s="1261"/>
      <c r="G169" s="1261"/>
      <c r="H169" s="1261"/>
      <c r="I169" s="1261"/>
      <c r="J169" s="1261"/>
      <c r="K169" s="1262"/>
      <c r="L169" s="856"/>
      <c r="M169" s="854"/>
      <c r="N169" s="855"/>
      <c r="O169" s="1258" t="str">
        <f t="shared" ca="1" si="4"/>
        <v/>
      </c>
      <c r="P169" s="1259"/>
      <c r="Q169" s="1259"/>
      <c r="R169" s="1259"/>
      <c r="S169" s="1259"/>
      <c r="T169" s="1259"/>
      <c r="U169" s="1259"/>
      <c r="V169" s="1260"/>
      <c r="X169" s="146"/>
      <c r="Y169" s="182"/>
      <c r="Z169" s="181"/>
    </row>
    <row r="170" spans="3:26" x14ac:dyDescent="0.25">
      <c r="C170" s="142" t="str">
        <f t="shared" ca="1" si="1"/>
        <v/>
      </c>
      <c r="D170" s="563" t="str">
        <f t="shared" ca="1" si="2"/>
        <v/>
      </c>
      <c r="E170" s="1261" t="str">
        <f t="shared" ca="1" si="3"/>
        <v/>
      </c>
      <c r="F170" s="1261"/>
      <c r="G170" s="1261"/>
      <c r="H170" s="1261"/>
      <c r="I170" s="1261"/>
      <c r="J170" s="1261"/>
      <c r="K170" s="1262"/>
      <c r="L170" s="856"/>
      <c r="M170" s="854"/>
      <c r="N170" s="855"/>
      <c r="O170" s="1258" t="str">
        <f t="shared" ca="1" si="4"/>
        <v/>
      </c>
      <c r="P170" s="1259"/>
      <c r="Q170" s="1259"/>
      <c r="R170" s="1259"/>
      <c r="S170" s="1259"/>
      <c r="T170" s="1259"/>
      <c r="U170" s="1259"/>
      <c r="V170" s="1260"/>
      <c r="X170" s="146"/>
      <c r="Y170" s="182"/>
      <c r="Z170" s="181"/>
    </row>
    <row r="171" spans="3:26" x14ac:dyDescent="0.25">
      <c r="C171" s="142" t="str">
        <f t="shared" ref="C171:C234" ca="1" si="5">INDIRECT(ADDRESS((ROUNDUP(ROW(A66)/2,0)+6),3))&amp;""</f>
        <v/>
      </c>
      <c r="D171" s="563" t="str">
        <f t="shared" ref="D171:D234" ca="1" si="6">INDIRECT(ADDRESS((ROUNDUP(ROW(A66)/2,0)+6),4))&amp;""</f>
        <v/>
      </c>
      <c r="E171" s="1261" t="str">
        <f t="shared" ref="E171:E234" ca="1" si="7">IF(ISTEXT(INDIRECT((ADDRESS((ROUNDUP(ROW(A66)/2,0)+6),4)))),(IF(MOD(ROW(),2),"VERDI.MINUTTER","VERDI.TIMER")),(""))</f>
        <v/>
      </c>
      <c r="F171" s="1261"/>
      <c r="G171" s="1261"/>
      <c r="H171" s="1261"/>
      <c r="I171" s="1261"/>
      <c r="J171" s="1261"/>
      <c r="K171" s="1262"/>
      <c r="L171" s="856"/>
      <c r="M171" s="854"/>
      <c r="N171" s="855"/>
      <c r="O171" s="1258" t="str">
        <f t="shared" ref="O171:O234" ca="1" si="8">IF(ISTEXT(INDIRECT((ADDRESS((ROUNDUP(ROW(A66)/2,0)+6),4)))),(IF(MOD(ROW(),2),"Driftstid siden reset(min)","Total driftstid(timer)")),(""))</f>
        <v/>
      </c>
      <c r="P171" s="1259"/>
      <c r="Q171" s="1259"/>
      <c r="R171" s="1259"/>
      <c r="S171" s="1259"/>
      <c r="T171" s="1259"/>
      <c r="U171" s="1259"/>
      <c r="V171" s="1260"/>
      <c r="X171" s="146"/>
      <c r="Y171" s="182"/>
      <c r="Z171" s="181"/>
    </row>
    <row r="172" spans="3:26" x14ac:dyDescent="0.25">
      <c r="C172" s="142" t="str">
        <f t="shared" ca="1" si="5"/>
        <v/>
      </c>
      <c r="D172" s="563" t="str">
        <f t="shared" ca="1" si="6"/>
        <v/>
      </c>
      <c r="E172" s="1261" t="str">
        <f t="shared" ca="1" si="7"/>
        <v/>
      </c>
      <c r="F172" s="1261"/>
      <c r="G172" s="1261"/>
      <c r="H172" s="1261"/>
      <c r="I172" s="1261"/>
      <c r="J172" s="1261"/>
      <c r="K172" s="1262"/>
      <c r="L172" s="856"/>
      <c r="M172" s="854"/>
      <c r="N172" s="855"/>
      <c r="O172" s="1258" t="str">
        <f t="shared" ca="1" si="8"/>
        <v/>
      </c>
      <c r="P172" s="1259"/>
      <c r="Q172" s="1259"/>
      <c r="R172" s="1259"/>
      <c r="S172" s="1259"/>
      <c r="T172" s="1259"/>
      <c r="U172" s="1259"/>
      <c r="V172" s="1260"/>
      <c r="X172" s="146"/>
      <c r="Y172" s="182"/>
      <c r="Z172" s="181"/>
    </row>
    <row r="173" spans="3:26" x14ac:dyDescent="0.25">
      <c r="C173" s="142" t="str">
        <f t="shared" ca="1" si="5"/>
        <v/>
      </c>
      <c r="D173" s="563" t="str">
        <f t="shared" ca="1" si="6"/>
        <v/>
      </c>
      <c r="E173" s="1261" t="str">
        <f t="shared" ca="1" si="7"/>
        <v/>
      </c>
      <c r="F173" s="1261"/>
      <c r="G173" s="1261"/>
      <c r="H173" s="1261"/>
      <c r="I173" s="1261"/>
      <c r="J173" s="1261"/>
      <c r="K173" s="1262"/>
      <c r="L173" s="856"/>
      <c r="M173" s="854"/>
      <c r="N173" s="855"/>
      <c r="O173" s="1258" t="str">
        <f t="shared" ca="1" si="8"/>
        <v/>
      </c>
      <c r="P173" s="1259"/>
      <c r="Q173" s="1259"/>
      <c r="R173" s="1259"/>
      <c r="S173" s="1259"/>
      <c r="T173" s="1259"/>
      <c r="U173" s="1259"/>
      <c r="V173" s="1260"/>
      <c r="X173" s="146"/>
      <c r="Y173" s="182"/>
      <c r="Z173" s="181"/>
    </row>
    <row r="174" spans="3:26" x14ac:dyDescent="0.25">
      <c r="C174" s="142" t="str">
        <f t="shared" ca="1" si="5"/>
        <v/>
      </c>
      <c r="D174" s="563" t="str">
        <f t="shared" ca="1" si="6"/>
        <v/>
      </c>
      <c r="E174" s="1261" t="str">
        <f t="shared" ca="1" si="7"/>
        <v/>
      </c>
      <c r="F174" s="1261"/>
      <c r="G174" s="1261"/>
      <c r="H174" s="1261"/>
      <c r="I174" s="1261"/>
      <c r="J174" s="1261"/>
      <c r="K174" s="1262"/>
      <c r="L174" s="856"/>
      <c r="M174" s="854"/>
      <c r="N174" s="855"/>
      <c r="O174" s="1258" t="str">
        <f t="shared" ca="1" si="8"/>
        <v/>
      </c>
      <c r="P174" s="1259"/>
      <c r="Q174" s="1259"/>
      <c r="R174" s="1259"/>
      <c r="S174" s="1259"/>
      <c r="T174" s="1259"/>
      <c r="U174" s="1259"/>
      <c r="V174" s="1260"/>
      <c r="X174" s="146"/>
      <c r="Y174" s="182"/>
      <c r="Z174" s="181"/>
    </row>
    <row r="175" spans="3:26" x14ac:dyDescent="0.25">
      <c r="C175" s="142" t="str">
        <f t="shared" ca="1" si="5"/>
        <v/>
      </c>
      <c r="D175" s="563" t="str">
        <f t="shared" ca="1" si="6"/>
        <v/>
      </c>
      <c r="E175" s="1261" t="str">
        <f t="shared" ca="1" si="7"/>
        <v/>
      </c>
      <c r="F175" s="1261"/>
      <c r="G175" s="1261"/>
      <c r="H175" s="1261"/>
      <c r="I175" s="1261"/>
      <c r="J175" s="1261"/>
      <c r="K175" s="1262"/>
      <c r="L175" s="856"/>
      <c r="M175" s="854"/>
      <c r="N175" s="855"/>
      <c r="O175" s="1258" t="str">
        <f t="shared" ca="1" si="8"/>
        <v/>
      </c>
      <c r="P175" s="1259"/>
      <c r="Q175" s="1259"/>
      <c r="R175" s="1259"/>
      <c r="S175" s="1259"/>
      <c r="T175" s="1259"/>
      <c r="U175" s="1259"/>
      <c r="V175" s="1260"/>
      <c r="X175" s="146"/>
      <c r="Y175" s="182"/>
      <c r="Z175" s="181"/>
    </row>
    <row r="176" spans="3:26" x14ac:dyDescent="0.25">
      <c r="C176" s="142" t="str">
        <f t="shared" ca="1" si="5"/>
        <v/>
      </c>
      <c r="D176" s="563" t="str">
        <f t="shared" ca="1" si="6"/>
        <v/>
      </c>
      <c r="E176" s="1261" t="str">
        <f t="shared" ca="1" si="7"/>
        <v/>
      </c>
      <c r="F176" s="1261"/>
      <c r="G176" s="1261"/>
      <c r="H176" s="1261"/>
      <c r="I176" s="1261"/>
      <c r="J176" s="1261"/>
      <c r="K176" s="1262"/>
      <c r="L176" s="856"/>
      <c r="M176" s="854"/>
      <c r="N176" s="855"/>
      <c r="O176" s="1258" t="str">
        <f t="shared" ca="1" si="8"/>
        <v/>
      </c>
      <c r="P176" s="1259"/>
      <c r="Q176" s="1259"/>
      <c r="R176" s="1259"/>
      <c r="S176" s="1259"/>
      <c r="T176" s="1259"/>
      <c r="U176" s="1259"/>
      <c r="V176" s="1260"/>
      <c r="X176" s="146"/>
      <c r="Y176" s="182"/>
      <c r="Z176" s="181"/>
    </row>
    <row r="177" spans="3:26" x14ac:dyDescent="0.25">
      <c r="C177" s="142" t="str">
        <f t="shared" ca="1" si="5"/>
        <v/>
      </c>
      <c r="D177" s="563" t="str">
        <f t="shared" ca="1" si="6"/>
        <v/>
      </c>
      <c r="E177" s="1261" t="str">
        <f t="shared" ca="1" si="7"/>
        <v/>
      </c>
      <c r="F177" s="1261"/>
      <c r="G177" s="1261"/>
      <c r="H177" s="1261"/>
      <c r="I177" s="1261"/>
      <c r="J177" s="1261"/>
      <c r="K177" s="1262"/>
      <c r="L177" s="856"/>
      <c r="M177" s="854"/>
      <c r="N177" s="855"/>
      <c r="O177" s="1258" t="str">
        <f t="shared" ca="1" si="8"/>
        <v/>
      </c>
      <c r="P177" s="1259"/>
      <c r="Q177" s="1259"/>
      <c r="R177" s="1259"/>
      <c r="S177" s="1259"/>
      <c r="T177" s="1259"/>
      <c r="U177" s="1259"/>
      <c r="V177" s="1260"/>
      <c r="X177" s="146"/>
      <c r="Y177" s="182"/>
      <c r="Z177" s="181"/>
    </row>
    <row r="178" spans="3:26" x14ac:dyDescent="0.25">
      <c r="C178" s="142" t="str">
        <f t="shared" ca="1" si="5"/>
        <v/>
      </c>
      <c r="D178" s="563" t="str">
        <f t="shared" ca="1" si="6"/>
        <v/>
      </c>
      <c r="E178" s="1261" t="str">
        <f t="shared" ca="1" si="7"/>
        <v/>
      </c>
      <c r="F178" s="1261"/>
      <c r="G178" s="1261"/>
      <c r="H178" s="1261"/>
      <c r="I178" s="1261"/>
      <c r="J178" s="1261"/>
      <c r="K178" s="1262"/>
      <c r="L178" s="856"/>
      <c r="M178" s="854"/>
      <c r="N178" s="855"/>
      <c r="O178" s="1258" t="str">
        <f t="shared" ca="1" si="8"/>
        <v/>
      </c>
      <c r="P178" s="1259"/>
      <c r="Q178" s="1259"/>
      <c r="R178" s="1259"/>
      <c r="S178" s="1259"/>
      <c r="T178" s="1259"/>
      <c r="U178" s="1259"/>
      <c r="V178" s="1260"/>
      <c r="X178" s="146"/>
      <c r="Y178" s="182"/>
      <c r="Z178" s="181"/>
    </row>
    <row r="179" spans="3:26" x14ac:dyDescent="0.25">
      <c r="C179" s="142" t="str">
        <f t="shared" ca="1" si="5"/>
        <v/>
      </c>
      <c r="D179" s="563" t="str">
        <f t="shared" ca="1" si="6"/>
        <v/>
      </c>
      <c r="E179" s="1261" t="str">
        <f t="shared" ca="1" si="7"/>
        <v/>
      </c>
      <c r="F179" s="1261"/>
      <c r="G179" s="1261"/>
      <c r="H179" s="1261"/>
      <c r="I179" s="1261"/>
      <c r="J179" s="1261"/>
      <c r="K179" s="1262"/>
      <c r="L179" s="856"/>
      <c r="M179" s="854"/>
      <c r="N179" s="855"/>
      <c r="O179" s="1258" t="str">
        <f t="shared" ca="1" si="8"/>
        <v/>
      </c>
      <c r="P179" s="1259"/>
      <c r="Q179" s="1259"/>
      <c r="R179" s="1259"/>
      <c r="S179" s="1259"/>
      <c r="T179" s="1259"/>
      <c r="U179" s="1259"/>
      <c r="V179" s="1260"/>
      <c r="X179" s="146"/>
      <c r="Y179" s="182"/>
      <c r="Z179" s="181"/>
    </row>
    <row r="180" spans="3:26" x14ac:dyDescent="0.25">
      <c r="C180" s="142" t="str">
        <f t="shared" ca="1" si="5"/>
        <v/>
      </c>
      <c r="D180" s="563" t="str">
        <f t="shared" ca="1" si="6"/>
        <v/>
      </c>
      <c r="E180" s="1261" t="str">
        <f t="shared" ca="1" si="7"/>
        <v/>
      </c>
      <c r="F180" s="1261"/>
      <c r="G180" s="1261"/>
      <c r="H180" s="1261"/>
      <c r="I180" s="1261"/>
      <c r="J180" s="1261"/>
      <c r="K180" s="1262"/>
      <c r="L180" s="856"/>
      <c r="M180" s="854"/>
      <c r="N180" s="855"/>
      <c r="O180" s="1258" t="str">
        <f t="shared" ca="1" si="8"/>
        <v/>
      </c>
      <c r="P180" s="1259"/>
      <c r="Q180" s="1259"/>
      <c r="R180" s="1259"/>
      <c r="S180" s="1259"/>
      <c r="T180" s="1259"/>
      <c r="U180" s="1259"/>
      <c r="V180" s="1260"/>
      <c r="X180" s="146"/>
      <c r="Y180" s="182"/>
      <c r="Z180" s="181"/>
    </row>
    <row r="181" spans="3:26" x14ac:dyDescent="0.25">
      <c r="C181" s="142" t="str">
        <f t="shared" ca="1" si="5"/>
        <v/>
      </c>
      <c r="D181" s="563" t="str">
        <f t="shared" ca="1" si="6"/>
        <v/>
      </c>
      <c r="E181" s="1261" t="str">
        <f t="shared" ca="1" si="7"/>
        <v/>
      </c>
      <c r="F181" s="1261"/>
      <c r="G181" s="1261"/>
      <c r="H181" s="1261"/>
      <c r="I181" s="1261"/>
      <c r="J181" s="1261"/>
      <c r="K181" s="1262"/>
      <c r="L181" s="856"/>
      <c r="M181" s="854"/>
      <c r="N181" s="855"/>
      <c r="O181" s="1258" t="str">
        <f t="shared" ca="1" si="8"/>
        <v/>
      </c>
      <c r="P181" s="1259"/>
      <c r="Q181" s="1259"/>
      <c r="R181" s="1259"/>
      <c r="S181" s="1259"/>
      <c r="T181" s="1259"/>
      <c r="U181" s="1259"/>
      <c r="V181" s="1260"/>
      <c r="X181" s="146"/>
      <c r="Y181" s="182"/>
      <c r="Z181" s="181"/>
    </row>
    <row r="182" spans="3:26" x14ac:dyDescent="0.25">
      <c r="C182" s="142" t="str">
        <f t="shared" ca="1" si="5"/>
        <v/>
      </c>
      <c r="D182" s="563" t="str">
        <f t="shared" ca="1" si="6"/>
        <v/>
      </c>
      <c r="E182" s="1261" t="str">
        <f t="shared" ca="1" si="7"/>
        <v/>
      </c>
      <c r="F182" s="1261"/>
      <c r="G182" s="1261"/>
      <c r="H182" s="1261"/>
      <c r="I182" s="1261"/>
      <c r="J182" s="1261"/>
      <c r="K182" s="1262"/>
      <c r="L182" s="856"/>
      <c r="M182" s="854"/>
      <c r="N182" s="855"/>
      <c r="O182" s="1258" t="str">
        <f t="shared" ca="1" si="8"/>
        <v/>
      </c>
      <c r="P182" s="1259"/>
      <c r="Q182" s="1259"/>
      <c r="R182" s="1259"/>
      <c r="S182" s="1259"/>
      <c r="T182" s="1259"/>
      <c r="U182" s="1259"/>
      <c r="V182" s="1260"/>
      <c r="X182" s="146"/>
      <c r="Y182" s="182"/>
      <c r="Z182" s="181"/>
    </row>
    <row r="183" spans="3:26" x14ac:dyDescent="0.25">
      <c r="C183" s="142" t="str">
        <f t="shared" ca="1" si="5"/>
        <v/>
      </c>
      <c r="D183" s="563" t="str">
        <f t="shared" ca="1" si="6"/>
        <v/>
      </c>
      <c r="E183" s="1261" t="str">
        <f t="shared" ca="1" si="7"/>
        <v/>
      </c>
      <c r="F183" s="1261"/>
      <c r="G183" s="1261"/>
      <c r="H183" s="1261"/>
      <c r="I183" s="1261"/>
      <c r="J183" s="1261"/>
      <c r="K183" s="1262"/>
      <c r="L183" s="856"/>
      <c r="M183" s="854"/>
      <c r="N183" s="855"/>
      <c r="O183" s="1258" t="str">
        <f t="shared" ca="1" si="8"/>
        <v/>
      </c>
      <c r="P183" s="1259"/>
      <c r="Q183" s="1259"/>
      <c r="R183" s="1259"/>
      <c r="S183" s="1259"/>
      <c r="T183" s="1259"/>
      <c r="U183" s="1259"/>
      <c r="V183" s="1260"/>
      <c r="X183" s="146"/>
      <c r="Y183" s="182"/>
      <c r="Z183" s="181"/>
    </row>
    <row r="184" spans="3:26" x14ac:dyDescent="0.25">
      <c r="C184" s="142" t="str">
        <f t="shared" ca="1" si="5"/>
        <v/>
      </c>
      <c r="D184" s="563" t="str">
        <f t="shared" ca="1" si="6"/>
        <v/>
      </c>
      <c r="E184" s="1261" t="str">
        <f t="shared" ca="1" si="7"/>
        <v/>
      </c>
      <c r="F184" s="1261"/>
      <c r="G184" s="1261"/>
      <c r="H184" s="1261"/>
      <c r="I184" s="1261"/>
      <c r="J184" s="1261"/>
      <c r="K184" s="1262"/>
      <c r="L184" s="856"/>
      <c r="M184" s="854"/>
      <c r="N184" s="855"/>
      <c r="O184" s="1258" t="str">
        <f t="shared" ca="1" si="8"/>
        <v/>
      </c>
      <c r="P184" s="1259"/>
      <c r="Q184" s="1259"/>
      <c r="R184" s="1259"/>
      <c r="S184" s="1259"/>
      <c r="T184" s="1259"/>
      <c r="U184" s="1259"/>
      <c r="V184" s="1260"/>
      <c r="X184" s="146"/>
      <c r="Y184" s="182"/>
      <c r="Z184" s="181"/>
    </row>
    <row r="185" spans="3:26" x14ac:dyDescent="0.25">
      <c r="C185" s="142" t="str">
        <f t="shared" ca="1" si="5"/>
        <v/>
      </c>
      <c r="D185" s="563" t="str">
        <f t="shared" ca="1" si="6"/>
        <v/>
      </c>
      <c r="E185" s="1261" t="str">
        <f t="shared" ca="1" si="7"/>
        <v/>
      </c>
      <c r="F185" s="1261"/>
      <c r="G185" s="1261"/>
      <c r="H185" s="1261"/>
      <c r="I185" s="1261"/>
      <c r="J185" s="1261"/>
      <c r="K185" s="1262"/>
      <c r="L185" s="856"/>
      <c r="M185" s="854"/>
      <c r="N185" s="855"/>
      <c r="O185" s="1258" t="str">
        <f t="shared" ca="1" si="8"/>
        <v/>
      </c>
      <c r="P185" s="1259"/>
      <c r="Q185" s="1259"/>
      <c r="R185" s="1259"/>
      <c r="S185" s="1259"/>
      <c r="T185" s="1259"/>
      <c r="U185" s="1259"/>
      <c r="V185" s="1260"/>
      <c r="X185" s="146"/>
      <c r="Y185" s="182"/>
      <c r="Z185" s="181"/>
    </row>
    <row r="186" spans="3:26" x14ac:dyDescent="0.25">
      <c r="C186" s="142" t="str">
        <f t="shared" ca="1" si="5"/>
        <v/>
      </c>
      <c r="D186" s="563" t="str">
        <f t="shared" ca="1" si="6"/>
        <v/>
      </c>
      <c r="E186" s="1261" t="str">
        <f t="shared" ca="1" si="7"/>
        <v/>
      </c>
      <c r="F186" s="1261"/>
      <c r="G186" s="1261"/>
      <c r="H186" s="1261"/>
      <c r="I186" s="1261"/>
      <c r="J186" s="1261"/>
      <c r="K186" s="1262"/>
      <c r="L186" s="856"/>
      <c r="M186" s="854"/>
      <c r="N186" s="855"/>
      <c r="O186" s="1258" t="str">
        <f t="shared" ca="1" si="8"/>
        <v/>
      </c>
      <c r="P186" s="1259"/>
      <c r="Q186" s="1259"/>
      <c r="R186" s="1259"/>
      <c r="S186" s="1259"/>
      <c r="T186" s="1259"/>
      <c r="U186" s="1259"/>
      <c r="V186" s="1260"/>
      <c r="X186" s="146"/>
      <c r="Y186" s="182"/>
      <c r="Z186" s="181"/>
    </row>
    <row r="187" spans="3:26" x14ac:dyDescent="0.25">
      <c r="C187" s="142" t="str">
        <f t="shared" ca="1" si="5"/>
        <v/>
      </c>
      <c r="D187" s="563" t="str">
        <f t="shared" ca="1" si="6"/>
        <v/>
      </c>
      <c r="E187" s="1261" t="str">
        <f t="shared" ca="1" si="7"/>
        <v/>
      </c>
      <c r="F187" s="1261"/>
      <c r="G187" s="1261"/>
      <c r="H187" s="1261"/>
      <c r="I187" s="1261"/>
      <c r="J187" s="1261"/>
      <c r="K187" s="1262"/>
      <c r="L187" s="856"/>
      <c r="M187" s="854"/>
      <c r="N187" s="855"/>
      <c r="O187" s="1258" t="str">
        <f t="shared" ca="1" si="8"/>
        <v/>
      </c>
      <c r="P187" s="1259"/>
      <c r="Q187" s="1259"/>
      <c r="R187" s="1259"/>
      <c r="S187" s="1259"/>
      <c r="T187" s="1259"/>
      <c r="U187" s="1259"/>
      <c r="V187" s="1260"/>
      <c r="X187" s="146"/>
      <c r="Y187" s="182"/>
      <c r="Z187" s="181"/>
    </row>
    <row r="188" spans="3:26" x14ac:dyDescent="0.25">
      <c r="C188" s="142" t="str">
        <f t="shared" ca="1" si="5"/>
        <v/>
      </c>
      <c r="D188" s="563" t="str">
        <f t="shared" ca="1" si="6"/>
        <v/>
      </c>
      <c r="E188" s="1261" t="str">
        <f t="shared" ca="1" si="7"/>
        <v/>
      </c>
      <c r="F188" s="1261"/>
      <c r="G188" s="1261"/>
      <c r="H188" s="1261"/>
      <c r="I188" s="1261"/>
      <c r="J188" s="1261"/>
      <c r="K188" s="1262"/>
      <c r="L188" s="856"/>
      <c r="M188" s="854"/>
      <c r="N188" s="855"/>
      <c r="O188" s="1258" t="str">
        <f t="shared" ca="1" si="8"/>
        <v/>
      </c>
      <c r="P188" s="1259"/>
      <c r="Q188" s="1259"/>
      <c r="R188" s="1259"/>
      <c r="S188" s="1259"/>
      <c r="T188" s="1259"/>
      <c r="U188" s="1259"/>
      <c r="V188" s="1260"/>
      <c r="X188" s="146"/>
      <c r="Y188" s="182"/>
      <c r="Z188" s="181"/>
    </row>
    <row r="189" spans="3:26" x14ac:dyDescent="0.25">
      <c r="C189" s="142" t="str">
        <f t="shared" ca="1" si="5"/>
        <v/>
      </c>
      <c r="D189" s="563" t="str">
        <f t="shared" ca="1" si="6"/>
        <v/>
      </c>
      <c r="E189" s="1261" t="str">
        <f t="shared" ca="1" si="7"/>
        <v/>
      </c>
      <c r="F189" s="1261"/>
      <c r="G189" s="1261"/>
      <c r="H189" s="1261"/>
      <c r="I189" s="1261"/>
      <c r="J189" s="1261"/>
      <c r="K189" s="1262"/>
      <c r="L189" s="856"/>
      <c r="M189" s="854"/>
      <c r="N189" s="855"/>
      <c r="O189" s="1258" t="str">
        <f t="shared" ca="1" si="8"/>
        <v/>
      </c>
      <c r="P189" s="1259"/>
      <c r="Q189" s="1259"/>
      <c r="R189" s="1259"/>
      <c r="S189" s="1259"/>
      <c r="T189" s="1259"/>
      <c r="U189" s="1259"/>
      <c r="V189" s="1260"/>
      <c r="X189" s="146"/>
      <c r="Y189" s="182"/>
      <c r="Z189" s="181"/>
    </row>
    <row r="190" spans="3:26" x14ac:dyDescent="0.25">
      <c r="C190" s="142" t="str">
        <f t="shared" ca="1" si="5"/>
        <v/>
      </c>
      <c r="D190" s="563" t="str">
        <f t="shared" ca="1" si="6"/>
        <v/>
      </c>
      <c r="E190" s="1261" t="str">
        <f t="shared" ca="1" si="7"/>
        <v/>
      </c>
      <c r="F190" s="1261"/>
      <c r="G190" s="1261"/>
      <c r="H190" s="1261"/>
      <c r="I190" s="1261"/>
      <c r="J190" s="1261"/>
      <c r="K190" s="1262"/>
      <c r="L190" s="856"/>
      <c r="M190" s="854"/>
      <c r="N190" s="855"/>
      <c r="O190" s="1258" t="str">
        <f t="shared" ca="1" si="8"/>
        <v/>
      </c>
      <c r="P190" s="1259"/>
      <c r="Q190" s="1259"/>
      <c r="R190" s="1259"/>
      <c r="S190" s="1259"/>
      <c r="T190" s="1259"/>
      <c r="U190" s="1259"/>
      <c r="V190" s="1260"/>
      <c r="X190" s="146"/>
      <c r="Y190" s="182"/>
      <c r="Z190" s="181"/>
    </row>
    <row r="191" spans="3:26" x14ac:dyDescent="0.25">
      <c r="C191" s="142" t="str">
        <f t="shared" ca="1" si="5"/>
        <v/>
      </c>
      <c r="D191" s="563" t="str">
        <f t="shared" ca="1" si="6"/>
        <v/>
      </c>
      <c r="E191" s="1261" t="str">
        <f t="shared" ca="1" si="7"/>
        <v/>
      </c>
      <c r="F191" s="1261"/>
      <c r="G191" s="1261"/>
      <c r="H191" s="1261"/>
      <c r="I191" s="1261"/>
      <c r="J191" s="1261"/>
      <c r="K191" s="1262"/>
      <c r="L191" s="856"/>
      <c r="M191" s="854"/>
      <c r="N191" s="855"/>
      <c r="O191" s="1258" t="str">
        <f t="shared" ca="1" si="8"/>
        <v/>
      </c>
      <c r="P191" s="1259"/>
      <c r="Q191" s="1259"/>
      <c r="R191" s="1259"/>
      <c r="S191" s="1259"/>
      <c r="T191" s="1259"/>
      <c r="U191" s="1259"/>
      <c r="V191" s="1260"/>
      <c r="X191" s="146"/>
      <c r="Y191" s="182"/>
      <c r="Z191" s="181"/>
    </row>
    <row r="192" spans="3:26" x14ac:dyDescent="0.25">
      <c r="C192" s="142" t="str">
        <f t="shared" ca="1" si="5"/>
        <v/>
      </c>
      <c r="D192" s="563" t="str">
        <f t="shared" ca="1" si="6"/>
        <v/>
      </c>
      <c r="E192" s="1261" t="str">
        <f t="shared" ca="1" si="7"/>
        <v/>
      </c>
      <c r="F192" s="1261"/>
      <c r="G192" s="1261"/>
      <c r="H192" s="1261"/>
      <c r="I192" s="1261"/>
      <c r="J192" s="1261"/>
      <c r="K192" s="1262"/>
      <c r="L192" s="856"/>
      <c r="M192" s="854"/>
      <c r="N192" s="855"/>
      <c r="O192" s="1258" t="str">
        <f t="shared" ca="1" si="8"/>
        <v/>
      </c>
      <c r="P192" s="1259"/>
      <c r="Q192" s="1259"/>
      <c r="R192" s="1259"/>
      <c r="S192" s="1259"/>
      <c r="T192" s="1259"/>
      <c r="U192" s="1259"/>
      <c r="V192" s="1260"/>
      <c r="X192" s="146"/>
      <c r="Y192" s="182"/>
      <c r="Z192" s="181"/>
    </row>
    <row r="193" spans="3:26" x14ac:dyDescent="0.25">
      <c r="C193" s="142" t="str">
        <f t="shared" ca="1" si="5"/>
        <v/>
      </c>
      <c r="D193" s="563" t="str">
        <f t="shared" ca="1" si="6"/>
        <v/>
      </c>
      <c r="E193" s="1261" t="str">
        <f t="shared" ca="1" si="7"/>
        <v/>
      </c>
      <c r="F193" s="1261"/>
      <c r="G193" s="1261"/>
      <c r="H193" s="1261"/>
      <c r="I193" s="1261"/>
      <c r="J193" s="1261"/>
      <c r="K193" s="1262"/>
      <c r="L193" s="856"/>
      <c r="M193" s="854"/>
      <c r="N193" s="855"/>
      <c r="O193" s="1258" t="str">
        <f t="shared" ca="1" si="8"/>
        <v/>
      </c>
      <c r="P193" s="1259"/>
      <c r="Q193" s="1259"/>
      <c r="R193" s="1259"/>
      <c r="S193" s="1259"/>
      <c r="T193" s="1259"/>
      <c r="U193" s="1259"/>
      <c r="V193" s="1260"/>
      <c r="X193" s="146"/>
      <c r="Y193" s="182"/>
      <c r="Z193" s="181"/>
    </row>
    <row r="194" spans="3:26" x14ac:dyDescent="0.25">
      <c r="C194" s="142" t="str">
        <f t="shared" ca="1" si="5"/>
        <v/>
      </c>
      <c r="D194" s="563" t="str">
        <f t="shared" ca="1" si="6"/>
        <v/>
      </c>
      <c r="E194" s="1261" t="str">
        <f t="shared" ca="1" si="7"/>
        <v/>
      </c>
      <c r="F194" s="1261"/>
      <c r="G194" s="1261"/>
      <c r="H194" s="1261"/>
      <c r="I194" s="1261"/>
      <c r="J194" s="1261"/>
      <c r="K194" s="1262"/>
      <c r="L194" s="856"/>
      <c r="M194" s="854"/>
      <c r="N194" s="855"/>
      <c r="O194" s="1258" t="str">
        <f t="shared" ca="1" si="8"/>
        <v/>
      </c>
      <c r="P194" s="1259"/>
      <c r="Q194" s="1259"/>
      <c r="R194" s="1259"/>
      <c r="S194" s="1259"/>
      <c r="T194" s="1259"/>
      <c r="U194" s="1259"/>
      <c r="V194" s="1260"/>
      <c r="X194" s="146"/>
      <c r="Y194" s="182"/>
      <c r="Z194" s="181"/>
    </row>
    <row r="195" spans="3:26" x14ac:dyDescent="0.25">
      <c r="C195" s="142" t="str">
        <f t="shared" ca="1" si="5"/>
        <v/>
      </c>
      <c r="D195" s="563" t="str">
        <f t="shared" ca="1" si="6"/>
        <v/>
      </c>
      <c r="E195" s="1261" t="str">
        <f t="shared" ca="1" si="7"/>
        <v/>
      </c>
      <c r="F195" s="1261"/>
      <c r="G195" s="1261"/>
      <c r="H195" s="1261"/>
      <c r="I195" s="1261"/>
      <c r="J195" s="1261"/>
      <c r="K195" s="1262"/>
      <c r="L195" s="856"/>
      <c r="M195" s="854"/>
      <c r="N195" s="855"/>
      <c r="O195" s="1258" t="str">
        <f t="shared" ca="1" si="8"/>
        <v/>
      </c>
      <c r="P195" s="1259"/>
      <c r="Q195" s="1259"/>
      <c r="R195" s="1259"/>
      <c r="S195" s="1259"/>
      <c r="T195" s="1259"/>
      <c r="U195" s="1259"/>
      <c r="V195" s="1260"/>
      <c r="X195" s="146"/>
      <c r="Y195" s="182"/>
      <c r="Z195" s="181"/>
    </row>
    <row r="196" spans="3:26" x14ac:dyDescent="0.25">
      <c r="C196" s="142" t="str">
        <f t="shared" ca="1" si="5"/>
        <v/>
      </c>
      <c r="D196" s="563" t="str">
        <f t="shared" ca="1" si="6"/>
        <v/>
      </c>
      <c r="E196" s="1261" t="str">
        <f t="shared" ca="1" si="7"/>
        <v/>
      </c>
      <c r="F196" s="1261"/>
      <c r="G196" s="1261"/>
      <c r="H196" s="1261"/>
      <c r="I196" s="1261"/>
      <c r="J196" s="1261"/>
      <c r="K196" s="1262"/>
      <c r="L196" s="856"/>
      <c r="M196" s="854"/>
      <c r="N196" s="855"/>
      <c r="O196" s="1258" t="str">
        <f t="shared" ca="1" si="8"/>
        <v/>
      </c>
      <c r="P196" s="1259"/>
      <c r="Q196" s="1259"/>
      <c r="R196" s="1259"/>
      <c r="S196" s="1259"/>
      <c r="T196" s="1259"/>
      <c r="U196" s="1259"/>
      <c r="V196" s="1260"/>
      <c r="X196" s="146"/>
      <c r="Y196" s="182"/>
      <c r="Z196" s="181"/>
    </row>
    <row r="197" spans="3:26" x14ac:dyDescent="0.25">
      <c r="C197" s="142" t="str">
        <f t="shared" ca="1" si="5"/>
        <v/>
      </c>
      <c r="D197" s="563" t="str">
        <f t="shared" ca="1" si="6"/>
        <v/>
      </c>
      <c r="E197" s="1261" t="str">
        <f t="shared" ca="1" si="7"/>
        <v/>
      </c>
      <c r="F197" s="1261"/>
      <c r="G197" s="1261"/>
      <c r="H197" s="1261"/>
      <c r="I197" s="1261"/>
      <c r="J197" s="1261"/>
      <c r="K197" s="1262"/>
      <c r="L197" s="856"/>
      <c r="M197" s="854"/>
      <c r="N197" s="855"/>
      <c r="O197" s="1258" t="str">
        <f t="shared" ca="1" si="8"/>
        <v/>
      </c>
      <c r="P197" s="1259"/>
      <c r="Q197" s="1259"/>
      <c r="R197" s="1259"/>
      <c r="S197" s="1259"/>
      <c r="T197" s="1259"/>
      <c r="U197" s="1259"/>
      <c r="V197" s="1260"/>
      <c r="X197" s="146"/>
      <c r="Y197" s="182"/>
      <c r="Z197" s="181"/>
    </row>
    <row r="198" spans="3:26" x14ac:dyDescent="0.25">
      <c r="C198" s="142" t="str">
        <f t="shared" ca="1" si="5"/>
        <v/>
      </c>
      <c r="D198" s="563" t="str">
        <f t="shared" ca="1" si="6"/>
        <v/>
      </c>
      <c r="E198" s="1261" t="str">
        <f t="shared" ca="1" si="7"/>
        <v/>
      </c>
      <c r="F198" s="1261"/>
      <c r="G198" s="1261"/>
      <c r="H198" s="1261"/>
      <c r="I198" s="1261"/>
      <c r="J198" s="1261"/>
      <c r="K198" s="1262"/>
      <c r="L198" s="856"/>
      <c r="M198" s="854"/>
      <c r="N198" s="855"/>
      <c r="O198" s="1258" t="str">
        <f t="shared" ca="1" si="8"/>
        <v/>
      </c>
      <c r="P198" s="1259"/>
      <c r="Q198" s="1259"/>
      <c r="R198" s="1259"/>
      <c r="S198" s="1259"/>
      <c r="T198" s="1259"/>
      <c r="U198" s="1259"/>
      <c r="V198" s="1260"/>
      <c r="X198" s="146"/>
      <c r="Y198" s="182"/>
      <c r="Z198" s="181"/>
    </row>
    <row r="199" spans="3:26" x14ac:dyDescent="0.25">
      <c r="C199" s="142" t="str">
        <f t="shared" ca="1" si="5"/>
        <v/>
      </c>
      <c r="D199" s="563" t="str">
        <f t="shared" ca="1" si="6"/>
        <v/>
      </c>
      <c r="E199" s="1261" t="str">
        <f t="shared" ca="1" si="7"/>
        <v/>
      </c>
      <c r="F199" s="1261"/>
      <c r="G199" s="1261"/>
      <c r="H199" s="1261"/>
      <c r="I199" s="1261"/>
      <c r="J199" s="1261"/>
      <c r="K199" s="1262"/>
      <c r="L199" s="856"/>
      <c r="M199" s="854"/>
      <c r="N199" s="855"/>
      <c r="O199" s="1258" t="str">
        <f t="shared" ca="1" si="8"/>
        <v/>
      </c>
      <c r="P199" s="1259"/>
      <c r="Q199" s="1259"/>
      <c r="R199" s="1259"/>
      <c r="S199" s="1259"/>
      <c r="T199" s="1259"/>
      <c r="U199" s="1259"/>
      <c r="V199" s="1260"/>
      <c r="X199" s="146"/>
      <c r="Y199" s="182"/>
      <c r="Z199" s="181"/>
    </row>
    <row r="200" spans="3:26" x14ac:dyDescent="0.25">
      <c r="C200" s="142" t="str">
        <f t="shared" ca="1" si="5"/>
        <v/>
      </c>
      <c r="D200" s="563" t="str">
        <f t="shared" ca="1" si="6"/>
        <v/>
      </c>
      <c r="E200" s="1261" t="str">
        <f t="shared" ca="1" si="7"/>
        <v/>
      </c>
      <c r="F200" s="1261"/>
      <c r="G200" s="1261"/>
      <c r="H200" s="1261"/>
      <c r="I200" s="1261"/>
      <c r="J200" s="1261"/>
      <c r="K200" s="1262"/>
      <c r="L200" s="856"/>
      <c r="M200" s="854"/>
      <c r="N200" s="855"/>
      <c r="O200" s="1258" t="str">
        <f t="shared" ca="1" si="8"/>
        <v/>
      </c>
      <c r="P200" s="1259"/>
      <c r="Q200" s="1259"/>
      <c r="R200" s="1259"/>
      <c r="S200" s="1259"/>
      <c r="T200" s="1259"/>
      <c r="U200" s="1259"/>
      <c r="V200" s="1260"/>
      <c r="X200" s="146"/>
      <c r="Y200" s="182"/>
      <c r="Z200" s="181"/>
    </row>
    <row r="201" spans="3:26" x14ac:dyDescent="0.25">
      <c r="C201" s="142" t="str">
        <f t="shared" ca="1" si="5"/>
        <v/>
      </c>
      <c r="D201" s="563" t="str">
        <f t="shared" ca="1" si="6"/>
        <v/>
      </c>
      <c r="E201" s="1261" t="str">
        <f t="shared" ca="1" si="7"/>
        <v/>
      </c>
      <c r="F201" s="1261"/>
      <c r="G201" s="1261"/>
      <c r="H201" s="1261"/>
      <c r="I201" s="1261"/>
      <c r="J201" s="1261"/>
      <c r="K201" s="1262"/>
      <c r="L201" s="856"/>
      <c r="M201" s="854"/>
      <c r="N201" s="855"/>
      <c r="O201" s="1258" t="str">
        <f t="shared" ca="1" si="8"/>
        <v/>
      </c>
      <c r="P201" s="1259"/>
      <c r="Q201" s="1259"/>
      <c r="R201" s="1259"/>
      <c r="S201" s="1259"/>
      <c r="T201" s="1259"/>
      <c r="U201" s="1259"/>
      <c r="V201" s="1260"/>
      <c r="X201" s="146"/>
      <c r="Y201" s="182"/>
      <c r="Z201" s="181"/>
    </row>
    <row r="202" spans="3:26" x14ac:dyDescent="0.25">
      <c r="C202" s="142" t="str">
        <f t="shared" ca="1" si="5"/>
        <v/>
      </c>
      <c r="D202" s="563" t="str">
        <f t="shared" ca="1" si="6"/>
        <v/>
      </c>
      <c r="E202" s="1261" t="str">
        <f t="shared" ca="1" si="7"/>
        <v/>
      </c>
      <c r="F202" s="1261"/>
      <c r="G202" s="1261"/>
      <c r="H202" s="1261"/>
      <c r="I202" s="1261"/>
      <c r="J202" s="1261"/>
      <c r="K202" s="1262"/>
      <c r="L202" s="856"/>
      <c r="M202" s="854"/>
      <c r="N202" s="855"/>
      <c r="O202" s="1258" t="str">
        <f t="shared" ca="1" si="8"/>
        <v/>
      </c>
      <c r="P202" s="1259"/>
      <c r="Q202" s="1259"/>
      <c r="R202" s="1259"/>
      <c r="S202" s="1259"/>
      <c r="T202" s="1259"/>
      <c r="U202" s="1259"/>
      <c r="V202" s="1260"/>
      <c r="X202" s="146"/>
      <c r="Y202" s="182"/>
      <c r="Z202" s="181"/>
    </row>
    <row r="203" spans="3:26" x14ac:dyDescent="0.25">
      <c r="C203" s="142" t="str">
        <f t="shared" ca="1" si="5"/>
        <v/>
      </c>
      <c r="D203" s="563" t="str">
        <f t="shared" ca="1" si="6"/>
        <v/>
      </c>
      <c r="E203" s="1261" t="str">
        <f t="shared" ca="1" si="7"/>
        <v/>
      </c>
      <c r="F203" s="1261"/>
      <c r="G203" s="1261"/>
      <c r="H203" s="1261"/>
      <c r="I203" s="1261"/>
      <c r="J203" s="1261"/>
      <c r="K203" s="1262"/>
      <c r="L203" s="856"/>
      <c r="M203" s="854"/>
      <c r="N203" s="855"/>
      <c r="O203" s="1258" t="str">
        <f t="shared" ca="1" si="8"/>
        <v/>
      </c>
      <c r="P203" s="1259"/>
      <c r="Q203" s="1259"/>
      <c r="R203" s="1259"/>
      <c r="S203" s="1259"/>
      <c r="T203" s="1259"/>
      <c r="U203" s="1259"/>
      <c r="V203" s="1260"/>
      <c r="X203" s="146"/>
      <c r="Y203" s="182"/>
      <c r="Z203" s="181"/>
    </row>
    <row r="204" spans="3:26" x14ac:dyDescent="0.25">
      <c r="C204" s="142" t="str">
        <f t="shared" ca="1" si="5"/>
        <v/>
      </c>
      <c r="D204" s="563" t="str">
        <f t="shared" ca="1" si="6"/>
        <v/>
      </c>
      <c r="E204" s="1261" t="str">
        <f t="shared" ca="1" si="7"/>
        <v/>
      </c>
      <c r="F204" s="1261"/>
      <c r="G204" s="1261"/>
      <c r="H204" s="1261"/>
      <c r="I204" s="1261"/>
      <c r="J204" s="1261"/>
      <c r="K204" s="1262"/>
      <c r="L204" s="856"/>
      <c r="M204" s="854"/>
      <c r="N204" s="855"/>
      <c r="O204" s="1258" t="str">
        <f t="shared" ca="1" si="8"/>
        <v/>
      </c>
      <c r="P204" s="1259"/>
      <c r="Q204" s="1259"/>
      <c r="R204" s="1259"/>
      <c r="S204" s="1259"/>
      <c r="T204" s="1259"/>
      <c r="U204" s="1259"/>
      <c r="V204" s="1260"/>
      <c r="X204" s="146"/>
      <c r="Y204" s="182"/>
      <c r="Z204" s="181"/>
    </row>
    <row r="205" spans="3:26" x14ac:dyDescent="0.25">
      <c r="C205" s="142" t="str">
        <f t="shared" ca="1" si="5"/>
        <v/>
      </c>
      <c r="D205" s="563" t="str">
        <f t="shared" ca="1" si="6"/>
        <v/>
      </c>
      <c r="E205" s="1261" t="str">
        <f t="shared" ca="1" si="7"/>
        <v/>
      </c>
      <c r="F205" s="1261"/>
      <c r="G205" s="1261"/>
      <c r="H205" s="1261"/>
      <c r="I205" s="1261"/>
      <c r="J205" s="1261"/>
      <c r="K205" s="1262"/>
      <c r="L205" s="856"/>
      <c r="M205" s="854"/>
      <c r="N205" s="855"/>
      <c r="O205" s="1258" t="str">
        <f t="shared" ca="1" si="8"/>
        <v/>
      </c>
      <c r="P205" s="1259"/>
      <c r="Q205" s="1259"/>
      <c r="R205" s="1259"/>
      <c r="S205" s="1259"/>
      <c r="T205" s="1259"/>
      <c r="U205" s="1259"/>
      <c r="V205" s="1260"/>
      <c r="X205" s="146"/>
      <c r="Y205" s="182"/>
      <c r="Z205" s="181"/>
    </row>
    <row r="206" spans="3:26" x14ac:dyDescent="0.25">
      <c r="C206" s="142" t="str">
        <f t="shared" ca="1" si="5"/>
        <v/>
      </c>
      <c r="D206" s="563" t="str">
        <f t="shared" ca="1" si="6"/>
        <v/>
      </c>
      <c r="E206" s="1261" t="str">
        <f t="shared" ca="1" si="7"/>
        <v/>
      </c>
      <c r="F206" s="1261"/>
      <c r="G206" s="1261"/>
      <c r="H206" s="1261"/>
      <c r="I206" s="1261"/>
      <c r="J206" s="1261"/>
      <c r="K206" s="1262"/>
      <c r="L206" s="856"/>
      <c r="M206" s="854"/>
      <c r="N206" s="855"/>
      <c r="O206" s="1258" t="str">
        <f t="shared" ca="1" si="8"/>
        <v/>
      </c>
      <c r="P206" s="1259"/>
      <c r="Q206" s="1259"/>
      <c r="R206" s="1259"/>
      <c r="S206" s="1259"/>
      <c r="T206" s="1259"/>
      <c r="U206" s="1259"/>
      <c r="V206" s="1260"/>
      <c r="X206" s="146"/>
      <c r="Y206" s="182"/>
      <c r="Z206" s="181"/>
    </row>
    <row r="207" spans="3:26" x14ac:dyDescent="0.25">
      <c r="C207" s="142" t="str">
        <f t="shared" ca="1" si="5"/>
        <v/>
      </c>
      <c r="D207" s="563" t="str">
        <f t="shared" ca="1" si="6"/>
        <v/>
      </c>
      <c r="E207" s="1261" t="str">
        <f t="shared" ca="1" si="7"/>
        <v/>
      </c>
      <c r="F207" s="1261"/>
      <c r="G207" s="1261"/>
      <c r="H207" s="1261"/>
      <c r="I207" s="1261"/>
      <c r="J207" s="1261"/>
      <c r="K207" s="1262"/>
      <c r="L207" s="856"/>
      <c r="M207" s="854"/>
      <c r="N207" s="855"/>
      <c r="O207" s="1258" t="str">
        <f t="shared" ca="1" si="8"/>
        <v/>
      </c>
      <c r="P207" s="1259"/>
      <c r="Q207" s="1259"/>
      <c r="R207" s="1259"/>
      <c r="S207" s="1259"/>
      <c r="T207" s="1259"/>
      <c r="U207" s="1259"/>
      <c r="V207" s="1260"/>
      <c r="X207" s="146"/>
      <c r="Y207" s="182"/>
      <c r="Z207" s="181"/>
    </row>
    <row r="208" spans="3:26" x14ac:dyDescent="0.25">
      <c r="C208" s="142" t="str">
        <f t="shared" ca="1" si="5"/>
        <v/>
      </c>
      <c r="D208" s="563" t="str">
        <f t="shared" ca="1" si="6"/>
        <v/>
      </c>
      <c r="E208" s="1261" t="str">
        <f t="shared" ca="1" si="7"/>
        <v/>
      </c>
      <c r="F208" s="1261"/>
      <c r="G208" s="1261"/>
      <c r="H208" s="1261"/>
      <c r="I208" s="1261"/>
      <c r="J208" s="1261"/>
      <c r="K208" s="1262"/>
      <c r="L208" s="856"/>
      <c r="M208" s="854"/>
      <c r="N208" s="855"/>
      <c r="O208" s="1258" t="str">
        <f t="shared" ca="1" si="8"/>
        <v/>
      </c>
      <c r="P208" s="1259"/>
      <c r="Q208" s="1259"/>
      <c r="R208" s="1259"/>
      <c r="S208" s="1259"/>
      <c r="T208" s="1259"/>
      <c r="U208" s="1259"/>
      <c r="V208" s="1260"/>
      <c r="X208" s="146"/>
      <c r="Y208" s="182"/>
      <c r="Z208" s="181"/>
    </row>
    <row r="209" spans="3:26" x14ac:dyDescent="0.25">
      <c r="C209" s="142" t="str">
        <f t="shared" ca="1" si="5"/>
        <v/>
      </c>
      <c r="D209" s="563" t="str">
        <f t="shared" ca="1" si="6"/>
        <v/>
      </c>
      <c r="E209" s="1261" t="str">
        <f t="shared" ca="1" si="7"/>
        <v/>
      </c>
      <c r="F209" s="1261"/>
      <c r="G209" s="1261"/>
      <c r="H209" s="1261"/>
      <c r="I209" s="1261"/>
      <c r="J209" s="1261"/>
      <c r="K209" s="1262"/>
      <c r="L209" s="856"/>
      <c r="M209" s="854"/>
      <c r="N209" s="855"/>
      <c r="O209" s="1258" t="str">
        <f t="shared" ca="1" si="8"/>
        <v/>
      </c>
      <c r="P209" s="1259"/>
      <c r="Q209" s="1259"/>
      <c r="R209" s="1259"/>
      <c r="S209" s="1259"/>
      <c r="T209" s="1259"/>
      <c r="U209" s="1259"/>
      <c r="V209" s="1260"/>
      <c r="X209" s="146"/>
      <c r="Y209" s="182"/>
      <c r="Z209" s="181"/>
    </row>
    <row r="210" spans="3:26" x14ac:dyDescent="0.25">
      <c r="C210" s="142" t="str">
        <f t="shared" ca="1" si="5"/>
        <v/>
      </c>
      <c r="D210" s="563" t="str">
        <f t="shared" ca="1" si="6"/>
        <v/>
      </c>
      <c r="E210" s="1261" t="str">
        <f t="shared" ca="1" si="7"/>
        <v/>
      </c>
      <c r="F210" s="1261"/>
      <c r="G210" s="1261"/>
      <c r="H210" s="1261"/>
      <c r="I210" s="1261"/>
      <c r="J210" s="1261"/>
      <c r="K210" s="1262"/>
      <c r="L210" s="856"/>
      <c r="M210" s="854"/>
      <c r="N210" s="855"/>
      <c r="O210" s="1258" t="str">
        <f t="shared" ca="1" si="8"/>
        <v/>
      </c>
      <c r="P210" s="1259"/>
      <c r="Q210" s="1259"/>
      <c r="R210" s="1259"/>
      <c r="S210" s="1259"/>
      <c r="T210" s="1259"/>
      <c r="U210" s="1259"/>
      <c r="V210" s="1260"/>
      <c r="X210" s="146"/>
      <c r="Y210" s="182"/>
      <c r="Z210" s="181"/>
    </row>
    <row r="211" spans="3:26" x14ac:dyDescent="0.25">
      <c r="C211" s="142" t="str">
        <f t="shared" ca="1" si="5"/>
        <v/>
      </c>
      <c r="D211" s="563" t="str">
        <f t="shared" ca="1" si="6"/>
        <v/>
      </c>
      <c r="E211" s="1261" t="str">
        <f t="shared" ca="1" si="7"/>
        <v/>
      </c>
      <c r="F211" s="1261"/>
      <c r="G211" s="1261"/>
      <c r="H211" s="1261"/>
      <c r="I211" s="1261"/>
      <c r="J211" s="1261"/>
      <c r="K211" s="1262"/>
      <c r="L211" s="856"/>
      <c r="M211" s="854"/>
      <c r="N211" s="855"/>
      <c r="O211" s="1258" t="str">
        <f t="shared" ca="1" si="8"/>
        <v/>
      </c>
      <c r="P211" s="1259"/>
      <c r="Q211" s="1259"/>
      <c r="R211" s="1259"/>
      <c r="S211" s="1259"/>
      <c r="T211" s="1259"/>
      <c r="U211" s="1259"/>
      <c r="V211" s="1260"/>
      <c r="X211" s="146"/>
      <c r="Y211" s="182"/>
      <c r="Z211" s="181"/>
    </row>
    <row r="212" spans="3:26" x14ac:dyDescent="0.25">
      <c r="C212" s="142" t="str">
        <f t="shared" ca="1" si="5"/>
        <v/>
      </c>
      <c r="D212" s="563" t="str">
        <f t="shared" ca="1" si="6"/>
        <v/>
      </c>
      <c r="E212" s="1261" t="str">
        <f t="shared" ca="1" si="7"/>
        <v/>
      </c>
      <c r="F212" s="1261"/>
      <c r="G212" s="1261"/>
      <c r="H212" s="1261"/>
      <c r="I212" s="1261"/>
      <c r="J212" s="1261"/>
      <c r="K212" s="1262"/>
      <c r="L212" s="856"/>
      <c r="M212" s="854"/>
      <c r="N212" s="855"/>
      <c r="O212" s="1258" t="str">
        <f t="shared" ca="1" si="8"/>
        <v/>
      </c>
      <c r="P212" s="1259"/>
      <c r="Q212" s="1259"/>
      <c r="R212" s="1259"/>
      <c r="S212" s="1259"/>
      <c r="T212" s="1259"/>
      <c r="U212" s="1259"/>
      <c r="V212" s="1260"/>
      <c r="X212" s="146"/>
      <c r="Y212" s="182"/>
      <c r="Z212" s="181"/>
    </row>
    <row r="213" spans="3:26" x14ac:dyDescent="0.25">
      <c r="C213" s="142" t="str">
        <f t="shared" ca="1" si="5"/>
        <v/>
      </c>
      <c r="D213" s="563" t="str">
        <f t="shared" ca="1" si="6"/>
        <v/>
      </c>
      <c r="E213" s="1261" t="str">
        <f t="shared" ca="1" si="7"/>
        <v/>
      </c>
      <c r="F213" s="1261"/>
      <c r="G213" s="1261"/>
      <c r="H213" s="1261"/>
      <c r="I213" s="1261"/>
      <c r="J213" s="1261"/>
      <c r="K213" s="1262"/>
      <c r="L213" s="856"/>
      <c r="M213" s="854"/>
      <c r="N213" s="855"/>
      <c r="O213" s="1258" t="str">
        <f t="shared" ca="1" si="8"/>
        <v/>
      </c>
      <c r="P213" s="1259"/>
      <c r="Q213" s="1259"/>
      <c r="R213" s="1259"/>
      <c r="S213" s="1259"/>
      <c r="T213" s="1259"/>
      <c r="U213" s="1259"/>
      <c r="V213" s="1260"/>
      <c r="X213" s="146"/>
      <c r="Y213" s="182"/>
      <c r="Z213" s="181"/>
    </row>
    <row r="214" spans="3:26" x14ac:dyDescent="0.25">
      <c r="C214" s="142" t="str">
        <f t="shared" ca="1" si="5"/>
        <v/>
      </c>
      <c r="D214" s="563" t="str">
        <f t="shared" ca="1" si="6"/>
        <v/>
      </c>
      <c r="E214" s="1261" t="str">
        <f t="shared" ca="1" si="7"/>
        <v/>
      </c>
      <c r="F214" s="1261"/>
      <c r="G214" s="1261"/>
      <c r="H214" s="1261"/>
      <c r="I214" s="1261"/>
      <c r="J214" s="1261"/>
      <c r="K214" s="1262"/>
      <c r="L214" s="856"/>
      <c r="M214" s="854"/>
      <c r="N214" s="855"/>
      <c r="O214" s="1258" t="str">
        <f t="shared" ca="1" si="8"/>
        <v/>
      </c>
      <c r="P214" s="1259"/>
      <c r="Q214" s="1259"/>
      <c r="R214" s="1259"/>
      <c r="S214" s="1259"/>
      <c r="T214" s="1259"/>
      <c r="U214" s="1259"/>
      <c r="V214" s="1260"/>
      <c r="X214" s="146"/>
      <c r="Y214" s="182"/>
      <c r="Z214" s="181"/>
    </row>
    <row r="215" spans="3:26" x14ac:dyDescent="0.25">
      <c r="C215" s="142" t="str">
        <f t="shared" ca="1" si="5"/>
        <v/>
      </c>
      <c r="D215" s="563" t="str">
        <f t="shared" ca="1" si="6"/>
        <v/>
      </c>
      <c r="E215" s="1261" t="str">
        <f t="shared" ca="1" si="7"/>
        <v/>
      </c>
      <c r="F215" s="1261"/>
      <c r="G215" s="1261"/>
      <c r="H215" s="1261"/>
      <c r="I215" s="1261"/>
      <c r="J215" s="1261"/>
      <c r="K215" s="1262"/>
      <c r="L215" s="857"/>
      <c r="M215" s="858"/>
      <c r="N215" s="859"/>
      <c r="O215" s="1258" t="str">
        <f t="shared" ca="1" si="8"/>
        <v/>
      </c>
      <c r="P215" s="1259"/>
      <c r="Q215" s="1259"/>
      <c r="R215" s="1259"/>
      <c r="S215" s="1259"/>
      <c r="T215" s="1259"/>
      <c r="U215" s="1259"/>
      <c r="V215" s="1260"/>
      <c r="X215" s="178"/>
      <c r="Y215" s="182"/>
      <c r="Z215" s="181"/>
    </row>
    <row r="216" spans="3:26" x14ac:dyDescent="0.25">
      <c r="C216" s="142" t="str">
        <f t="shared" ca="1" si="5"/>
        <v/>
      </c>
      <c r="D216" s="563" t="str">
        <f t="shared" ca="1" si="6"/>
        <v/>
      </c>
      <c r="E216" s="1261" t="str">
        <f t="shared" ca="1" si="7"/>
        <v/>
      </c>
      <c r="F216" s="1261"/>
      <c r="G216" s="1261"/>
      <c r="H216" s="1261"/>
      <c r="I216" s="1261"/>
      <c r="J216" s="1261"/>
      <c r="K216" s="1262"/>
      <c r="L216" s="857"/>
      <c r="M216" s="858"/>
      <c r="N216" s="859"/>
      <c r="O216" s="1258" t="str">
        <f t="shared" ca="1" si="8"/>
        <v/>
      </c>
      <c r="P216" s="1259"/>
      <c r="Q216" s="1259"/>
      <c r="R216" s="1259"/>
      <c r="S216" s="1259"/>
      <c r="T216" s="1259"/>
      <c r="U216" s="1259"/>
      <c r="V216" s="1260"/>
      <c r="X216" s="178"/>
      <c r="Y216" s="182"/>
      <c r="Z216" s="181"/>
    </row>
    <row r="217" spans="3:26" x14ac:dyDescent="0.25">
      <c r="C217" s="142" t="str">
        <f t="shared" ca="1" si="5"/>
        <v/>
      </c>
      <c r="D217" s="563" t="str">
        <f t="shared" ca="1" si="6"/>
        <v/>
      </c>
      <c r="E217" s="1261" t="str">
        <f t="shared" ca="1" si="7"/>
        <v/>
      </c>
      <c r="F217" s="1261"/>
      <c r="G217" s="1261"/>
      <c r="H217" s="1261"/>
      <c r="I217" s="1261"/>
      <c r="J217" s="1261"/>
      <c r="K217" s="1262"/>
      <c r="L217" s="857"/>
      <c r="M217" s="858"/>
      <c r="N217" s="859"/>
      <c r="O217" s="1258" t="str">
        <f t="shared" ca="1" si="8"/>
        <v/>
      </c>
      <c r="P217" s="1259"/>
      <c r="Q217" s="1259"/>
      <c r="R217" s="1259"/>
      <c r="S217" s="1259"/>
      <c r="T217" s="1259"/>
      <c r="U217" s="1259"/>
      <c r="V217" s="1260"/>
      <c r="X217" s="178"/>
      <c r="Y217" s="182"/>
      <c r="Z217" s="181"/>
    </row>
    <row r="218" spans="3:26" x14ac:dyDescent="0.25">
      <c r="C218" s="142" t="str">
        <f t="shared" ca="1" si="5"/>
        <v/>
      </c>
      <c r="D218" s="563" t="str">
        <f t="shared" ca="1" si="6"/>
        <v/>
      </c>
      <c r="E218" s="1261" t="str">
        <f t="shared" ca="1" si="7"/>
        <v/>
      </c>
      <c r="F218" s="1261"/>
      <c r="G218" s="1261"/>
      <c r="H218" s="1261"/>
      <c r="I218" s="1261"/>
      <c r="J218" s="1261"/>
      <c r="K218" s="1262"/>
      <c r="L218" s="857"/>
      <c r="M218" s="858"/>
      <c r="N218" s="859"/>
      <c r="O218" s="1258" t="str">
        <f t="shared" ca="1" si="8"/>
        <v/>
      </c>
      <c r="P218" s="1259"/>
      <c r="Q218" s="1259"/>
      <c r="R218" s="1259"/>
      <c r="S218" s="1259"/>
      <c r="T218" s="1259"/>
      <c r="U218" s="1259"/>
      <c r="V218" s="1260"/>
      <c r="X218" s="178"/>
      <c r="Y218" s="182"/>
      <c r="Z218" s="181"/>
    </row>
    <row r="219" spans="3:26" x14ac:dyDescent="0.25">
      <c r="C219" s="142" t="str">
        <f t="shared" ca="1" si="5"/>
        <v/>
      </c>
      <c r="D219" s="563" t="str">
        <f t="shared" ca="1" si="6"/>
        <v/>
      </c>
      <c r="E219" s="1261" t="str">
        <f t="shared" ca="1" si="7"/>
        <v/>
      </c>
      <c r="F219" s="1261"/>
      <c r="G219" s="1261"/>
      <c r="H219" s="1261"/>
      <c r="I219" s="1261"/>
      <c r="J219" s="1261"/>
      <c r="K219" s="1262"/>
      <c r="L219" s="857"/>
      <c r="M219" s="858"/>
      <c r="N219" s="859"/>
      <c r="O219" s="1258" t="str">
        <f t="shared" ca="1" si="8"/>
        <v/>
      </c>
      <c r="P219" s="1259"/>
      <c r="Q219" s="1259"/>
      <c r="R219" s="1259"/>
      <c r="S219" s="1259"/>
      <c r="T219" s="1259"/>
      <c r="U219" s="1259"/>
      <c r="V219" s="1260"/>
      <c r="X219" s="178"/>
      <c r="Y219" s="182"/>
      <c r="Z219" s="181"/>
    </row>
    <row r="220" spans="3:26" x14ac:dyDescent="0.25">
      <c r="C220" s="142" t="str">
        <f t="shared" ca="1" si="5"/>
        <v/>
      </c>
      <c r="D220" s="563" t="str">
        <f t="shared" ca="1" si="6"/>
        <v/>
      </c>
      <c r="E220" s="1261" t="str">
        <f t="shared" ca="1" si="7"/>
        <v/>
      </c>
      <c r="F220" s="1261"/>
      <c r="G220" s="1261"/>
      <c r="H220" s="1261"/>
      <c r="I220" s="1261"/>
      <c r="J220" s="1261"/>
      <c r="K220" s="1262"/>
      <c r="L220" s="857"/>
      <c r="M220" s="858"/>
      <c r="N220" s="859"/>
      <c r="O220" s="1258" t="str">
        <f t="shared" ca="1" si="8"/>
        <v/>
      </c>
      <c r="P220" s="1259"/>
      <c r="Q220" s="1259"/>
      <c r="R220" s="1259"/>
      <c r="S220" s="1259"/>
      <c r="T220" s="1259"/>
      <c r="U220" s="1259"/>
      <c r="V220" s="1260"/>
      <c r="X220" s="178"/>
      <c r="Y220" s="182"/>
      <c r="Z220" s="181"/>
    </row>
    <row r="221" spans="3:26" x14ac:dyDescent="0.25">
      <c r="C221" s="142" t="str">
        <f t="shared" ca="1" si="5"/>
        <v/>
      </c>
      <c r="D221" s="563" t="str">
        <f t="shared" ca="1" si="6"/>
        <v/>
      </c>
      <c r="E221" s="1261" t="str">
        <f t="shared" ca="1" si="7"/>
        <v/>
      </c>
      <c r="F221" s="1261"/>
      <c r="G221" s="1261"/>
      <c r="H221" s="1261"/>
      <c r="I221" s="1261"/>
      <c r="J221" s="1261"/>
      <c r="K221" s="1262"/>
      <c r="L221" s="857"/>
      <c r="M221" s="858"/>
      <c r="N221" s="859"/>
      <c r="O221" s="1258" t="str">
        <f t="shared" ca="1" si="8"/>
        <v/>
      </c>
      <c r="P221" s="1259"/>
      <c r="Q221" s="1259"/>
      <c r="R221" s="1259"/>
      <c r="S221" s="1259"/>
      <c r="T221" s="1259"/>
      <c r="U221" s="1259"/>
      <c r="V221" s="1260"/>
      <c r="X221" s="178"/>
      <c r="Y221" s="182"/>
      <c r="Z221" s="181"/>
    </row>
    <row r="222" spans="3:26" x14ac:dyDescent="0.25">
      <c r="C222" s="142" t="str">
        <f t="shared" ca="1" si="5"/>
        <v/>
      </c>
      <c r="D222" s="563" t="str">
        <f t="shared" ca="1" si="6"/>
        <v/>
      </c>
      <c r="E222" s="1261" t="str">
        <f t="shared" ca="1" si="7"/>
        <v/>
      </c>
      <c r="F222" s="1261"/>
      <c r="G222" s="1261"/>
      <c r="H222" s="1261"/>
      <c r="I222" s="1261"/>
      <c r="J222" s="1261"/>
      <c r="K222" s="1262"/>
      <c r="L222" s="857"/>
      <c r="M222" s="858"/>
      <c r="N222" s="859"/>
      <c r="O222" s="1258" t="str">
        <f t="shared" ca="1" si="8"/>
        <v/>
      </c>
      <c r="P222" s="1259"/>
      <c r="Q222" s="1259"/>
      <c r="R222" s="1259"/>
      <c r="S222" s="1259"/>
      <c r="T222" s="1259"/>
      <c r="U222" s="1259"/>
      <c r="V222" s="1260"/>
      <c r="X222" s="178"/>
      <c r="Y222" s="182"/>
      <c r="Z222" s="181"/>
    </row>
    <row r="223" spans="3:26" x14ac:dyDescent="0.25">
      <c r="C223" s="142" t="str">
        <f t="shared" ca="1" si="5"/>
        <v/>
      </c>
      <c r="D223" s="563" t="str">
        <f t="shared" ca="1" si="6"/>
        <v/>
      </c>
      <c r="E223" s="1261" t="str">
        <f t="shared" ca="1" si="7"/>
        <v/>
      </c>
      <c r="F223" s="1261"/>
      <c r="G223" s="1261"/>
      <c r="H223" s="1261"/>
      <c r="I223" s="1261"/>
      <c r="J223" s="1261"/>
      <c r="K223" s="1262"/>
      <c r="L223" s="857"/>
      <c r="M223" s="858"/>
      <c r="N223" s="859"/>
      <c r="O223" s="1258" t="str">
        <f t="shared" ca="1" si="8"/>
        <v/>
      </c>
      <c r="P223" s="1259"/>
      <c r="Q223" s="1259"/>
      <c r="R223" s="1259"/>
      <c r="S223" s="1259"/>
      <c r="T223" s="1259"/>
      <c r="U223" s="1259"/>
      <c r="V223" s="1260"/>
      <c r="X223" s="178"/>
      <c r="Y223" s="182"/>
      <c r="Z223" s="181"/>
    </row>
    <row r="224" spans="3:26" x14ac:dyDescent="0.25">
      <c r="C224" s="142" t="str">
        <f t="shared" ca="1" si="5"/>
        <v/>
      </c>
      <c r="D224" s="563" t="str">
        <f t="shared" ca="1" si="6"/>
        <v/>
      </c>
      <c r="E224" s="1261" t="str">
        <f t="shared" ca="1" si="7"/>
        <v/>
      </c>
      <c r="F224" s="1261"/>
      <c r="G224" s="1261"/>
      <c r="H224" s="1261"/>
      <c r="I224" s="1261"/>
      <c r="J224" s="1261"/>
      <c r="K224" s="1262"/>
      <c r="L224" s="857"/>
      <c r="M224" s="858"/>
      <c r="N224" s="859"/>
      <c r="O224" s="1258" t="str">
        <f t="shared" ca="1" si="8"/>
        <v/>
      </c>
      <c r="P224" s="1259"/>
      <c r="Q224" s="1259"/>
      <c r="R224" s="1259"/>
      <c r="S224" s="1259"/>
      <c r="T224" s="1259"/>
      <c r="U224" s="1259"/>
      <c r="V224" s="1260"/>
      <c r="X224" s="178"/>
      <c r="Y224" s="182"/>
      <c r="Z224" s="181"/>
    </row>
    <row r="225" spans="3:26" x14ac:dyDescent="0.25">
      <c r="C225" s="142" t="str">
        <f t="shared" ca="1" si="5"/>
        <v/>
      </c>
      <c r="D225" s="563" t="str">
        <f t="shared" ca="1" si="6"/>
        <v/>
      </c>
      <c r="E225" s="1261" t="str">
        <f t="shared" ca="1" si="7"/>
        <v/>
      </c>
      <c r="F225" s="1261"/>
      <c r="G225" s="1261"/>
      <c r="H225" s="1261"/>
      <c r="I225" s="1261"/>
      <c r="J225" s="1261"/>
      <c r="K225" s="1262"/>
      <c r="L225" s="857"/>
      <c r="M225" s="858"/>
      <c r="N225" s="859"/>
      <c r="O225" s="1258" t="str">
        <f t="shared" ca="1" si="8"/>
        <v/>
      </c>
      <c r="P225" s="1259"/>
      <c r="Q225" s="1259"/>
      <c r="R225" s="1259"/>
      <c r="S225" s="1259"/>
      <c r="T225" s="1259"/>
      <c r="U225" s="1259"/>
      <c r="V225" s="1260"/>
      <c r="X225" s="178"/>
      <c r="Y225" s="182"/>
      <c r="Z225" s="181"/>
    </row>
    <row r="226" spans="3:26" x14ac:dyDescent="0.25">
      <c r="C226" s="142" t="str">
        <f t="shared" ca="1" si="5"/>
        <v/>
      </c>
      <c r="D226" s="563" t="str">
        <f t="shared" ca="1" si="6"/>
        <v/>
      </c>
      <c r="E226" s="1261" t="str">
        <f t="shared" ca="1" si="7"/>
        <v/>
      </c>
      <c r="F226" s="1261"/>
      <c r="G226" s="1261"/>
      <c r="H226" s="1261"/>
      <c r="I226" s="1261"/>
      <c r="J226" s="1261"/>
      <c r="K226" s="1262"/>
      <c r="L226" s="857"/>
      <c r="M226" s="858"/>
      <c r="N226" s="859"/>
      <c r="O226" s="1258" t="str">
        <f t="shared" ca="1" si="8"/>
        <v/>
      </c>
      <c r="P226" s="1259"/>
      <c r="Q226" s="1259"/>
      <c r="R226" s="1259"/>
      <c r="S226" s="1259"/>
      <c r="T226" s="1259"/>
      <c r="U226" s="1259"/>
      <c r="V226" s="1260"/>
      <c r="X226" s="178"/>
      <c r="Y226" s="182"/>
      <c r="Z226" s="181"/>
    </row>
    <row r="227" spans="3:26" x14ac:dyDescent="0.25">
      <c r="C227" s="142" t="str">
        <f t="shared" ca="1" si="5"/>
        <v/>
      </c>
      <c r="D227" s="563" t="str">
        <f t="shared" ca="1" si="6"/>
        <v/>
      </c>
      <c r="E227" s="1261" t="str">
        <f t="shared" ca="1" si="7"/>
        <v/>
      </c>
      <c r="F227" s="1261"/>
      <c r="G227" s="1261"/>
      <c r="H227" s="1261"/>
      <c r="I227" s="1261"/>
      <c r="J227" s="1261"/>
      <c r="K227" s="1262"/>
      <c r="L227" s="857"/>
      <c r="M227" s="858"/>
      <c r="N227" s="859"/>
      <c r="O227" s="1258" t="str">
        <f t="shared" ca="1" si="8"/>
        <v/>
      </c>
      <c r="P227" s="1259"/>
      <c r="Q227" s="1259"/>
      <c r="R227" s="1259"/>
      <c r="S227" s="1259"/>
      <c r="T227" s="1259"/>
      <c r="U227" s="1259"/>
      <c r="V227" s="1260"/>
      <c r="X227" s="178"/>
      <c r="Y227" s="182"/>
      <c r="Z227" s="181"/>
    </row>
    <row r="228" spans="3:26" x14ac:dyDescent="0.25">
      <c r="C228" s="142" t="str">
        <f t="shared" ca="1" si="5"/>
        <v/>
      </c>
      <c r="D228" s="563" t="str">
        <f t="shared" ca="1" si="6"/>
        <v/>
      </c>
      <c r="E228" s="1261" t="str">
        <f t="shared" ca="1" si="7"/>
        <v/>
      </c>
      <c r="F228" s="1261"/>
      <c r="G228" s="1261"/>
      <c r="H228" s="1261"/>
      <c r="I228" s="1261"/>
      <c r="J228" s="1261"/>
      <c r="K228" s="1262"/>
      <c r="L228" s="857"/>
      <c r="M228" s="858"/>
      <c r="N228" s="859"/>
      <c r="O228" s="1258" t="str">
        <f t="shared" ca="1" si="8"/>
        <v/>
      </c>
      <c r="P228" s="1259"/>
      <c r="Q228" s="1259"/>
      <c r="R228" s="1259"/>
      <c r="S228" s="1259"/>
      <c r="T228" s="1259"/>
      <c r="U228" s="1259"/>
      <c r="V228" s="1260"/>
      <c r="X228" s="178"/>
      <c r="Y228" s="182"/>
      <c r="Z228" s="181"/>
    </row>
    <row r="229" spans="3:26" x14ac:dyDescent="0.25">
      <c r="C229" s="142" t="str">
        <f t="shared" ca="1" si="5"/>
        <v/>
      </c>
      <c r="D229" s="563" t="str">
        <f t="shared" ca="1" si="6"/>
        <v/>
      </c>
      <c r="E229" s="1261" t="str">
        <f t="shared" ca="1" si="7"/>
        <v/>
      </c>
      <c r="F229" s="1261"/>
      <c r="G229" s="1261"/>
      <c r="H229" s="1261"/>
      <c r="I229" s="1261"/>
      <c r="J229" s="1261"/>
      <c r="K229" s="1262"/>
      <c r="L229" s="857"/>
      <c r="M229" s="858"/>
      <c r="N229" s="859"/>
      <c r="O229" s="1258" t="str">
        <f t="shared" ca="1" si="8"/>
        <v/>
      </c>
      <c r="P229" s="1259"/>
      <c r="Q229" s="1259"/>
      <c r="R229" s="1259"/>
      <c r="S229" s="1259"/>
      <c r="T229" s="1259"/>
      <c r="U229" s="1259"/>
      <c r="V229" s="1260"/>
      <c r="X229" s="178"/>
      <c r="Y229" s="182"/>
      <c r="Z229" s="181"/>
    </row>
    <row r="230" spans="3:26" x14ac:dyDescent="0.25">
      <c r="C230" s="142" t="str">
        <f t="shared" ca="1" si="5"/>
        <v/>
      </c>
      <c r="D230" s="563" t="str">
        <f t="shared" ca="1" si="6"/>
        <v/>
      </c>
      <c r="E230" s="1261" t="str">
        <f t="shared" ca="1" si="7"/>
        <v/>
      </c>
      <c r="F230" s="1261"/>
      <c r="G230" s="1261"/>
      <c r="H230" s="1261"/>
      <c r="I230" s="1261"/>
      <c r="J230" s="1261"/>
      <c r="K230" s="1262"/>
      <c r="L230" s="857"/>
      <c r="M230" s="858"/>
      <c r="N230" s="859"/>
      <c r="O230" s="1258" t="str">
        <f t="shared" ca="1" si="8"/>
        <v/>
      </c>
      <c r="P230" s="1259"/>
      <c r="Q230" s="1259"/>
      <c r="R230" s="1259"/>
      <c r="S230" s="1259"/>
      <c r="T230" s="1259"/>
      <c r="U230" s="1259"/>
      <c r="V230" s="1260"/>
      <c r="X230" s="178"/>
      <c r="Y230" s="182"/>
      <c r="Z230" s="181"/>
    </row>
    <row r="231" spans="3:26" x14ac:dyDescent="0.25">
      <c r="C231" s="142" t="str">
        <f t="shared" ca="1" si="5"/>
        <v/>
      </c>
      <c r="D231" s="563" t="str">
        <f t="shared" ca="1" si="6"/>
        <v/>
      </c>
      <c r="E231" s="1261" t="str">
        <f t="shared" ca="1" si="7"/>
        <v/>
      </c>
      <c r="F231" s="1261"/>
      <c r="G231" s="1261"/>
      <c r="H231" s="1261"/>
      <c r="I231" s="1261"/>
      <c r="J231" s="1261"/>
      <c r="K231" s="1262"/>
      <c r="L231" s="857"/>
      <c r="M231" s="858"/>
      <c r="N231" s="859"/>
      <c r="O231" s="1258" t="str">
        <f t="shared" ca="1" si="8"/>
        <v/>
      </c>
      <c r="P231" s="1259"/>
      <c r="Q231" s="1259"/>
      <c r="R231" s="1259"/>
      <c r="S231" s="1259"/>
      <c r="T231" s="1259"/>
      <c r="U231" s="1259"/>
      <c r="V231" s="1260"/>
      <c r="X231" s="178"/>
      <c r="Y231" s="182"/>
      <c r="Z231" s="181"/>
    </row>
    <row r="232" spans="3:26" x14ac:dyDescent="0.25">
      <c r="C232" s="142" t="str">
        <f t="shared" ca="1" si="5"/>
        <v/>
      </c>
      <c r="D232" s="563" t="str">
        <f t="shared" ca="1" si="6"/>
        <v/>
      </c>
      <c r="E232" s="1261" t="str">
        <f t="shared" ca="1" si="7"/>
        <v/>
      </c>
      <c r="F232" s="1261"/>
      <c r="G232" s="1261"/>
      <c r="H232" s="1261"/>
      <c r="I232" s="1261"/>
      <c r="J232" s="1261"/>
      <c r="K232" s="1262"/>
      <c r="L232" s="857"/>
      <c r="M232" s="858"/>
      <c r="N232" s="859"/>
      <c r="O232" s="1258" t="str">
        <f t="shared" ca="1" si="8"/>
        <v/>
      </c>
      <c r="P232" s="1259"/>
      <c r="Q232" s="1259"/>
      <c r="R232" s="1259"/>
      <c r="S232" s="1259"/>
      <c r="T232" s="1259"/>
      <c r="U232" s="1259"/>
      <c r="V232" s="1260"/>
      <c r="X232" s="178"/>
      <c r="Y232" s="182"/>
      <c r="Z232" s="181"/>
    </row>
    <row r="233" spans="3:26" x14ac:dyDescent="0.25">
      <c r="C233" s="142" t="str">
        <f t="shared" ca="1" si="5"/>
        <v/>
      </c>
      <c r="D233" s="563" t="str">
        <f t="shared" ca="1" si="6"/>
        <v/>
      </c>
      <c r="E233" s="1261" t="str">
        <f t="shared" ca="1" si="7"/>
        <v/>
      </c>
      <c r="F233" s="1261"/>
      <c r="G233" s="1261"/>
      <c r="H233" s="1261"/>
      <c r="I233" s="1261"/>
      <c r="J233" s="1261"/>
      <c r="K233" s="1262"/>
      <c r="L233" s="857"/>
      <c r="M233" s="858"/>
      <c r="N233" s="859"/>
      <c r="O233" s="1258" t="str">
        <f t="shared" ca="1" si="8"/>
        <v/>
      </c>
      <c r="P233" s="1259"/>
      <c r="Q233" s="1259"/>
      <c r="R233" s="1259"/>
      <c r="S233" s="1259"/>
      <c r="T233" s="1259"/>
      <c r="U233" s="1259"/>
      <c r="V233" s="1260"/>
      <c r="X233" s="178"/>
      <c r="Y233" s="182"/>
      <c r="Z233" s="181"/>
    </row>
    <row r="234" spans="3:26" x14ac:dyDescent="0.25">
      <c r="C234" s="142" t="str">
        <f t="shared" ca="1" si="5"/>
        <v/>
      </c>
      <c r="D234" s="563" t="str">
        <f t="shared" ca="1" si="6"/>
        <v/>
      </c>
      <c r="E234" s="1261" t="str">
        <f t="shared" ca="1" si="7"/>
        <v/>
      </c>
      <c r="F234" s="1261"/>
      <c r="G234" s="1261"/>
      <c r="H234" s="1261"/>
      <c r="I234" s="1261"/>
      <c r="J234" s="1261"/>
      <c r="K234" s="1262"/>
      <c r="L234" s="857"/>
      <c r="M234" s="858"/>
      <c r="N234" s="859"/>
      <c r="O234" s="1258" t="str">
        <f t="shared" ca="1" si="8"/>
        <v/>
      </c>
      <c r="P234" s="1259"/>
      <c r="Q234" s="1259"/>
      <c r="R234" s="1259"/>
      <c r="S234" s="1259"/>
      <c r="T234" s="1259"/>
      <c r="U234" s="1259"/>
      <c r="V234" s="1260"/>
      <c r="X234" s="178"/>
      <c r="Y234" s="182"/>
      <c r="Z234" s="181"/>
    </row>
    <row r="235" spans="3:26" x14ac:dyDescent="0.25">
      <c r="C235" s="142" t="str">
        <f t="shared" ref="C235:C263" ca="1" si="9">INDIRECT(ADDRESS((ROUNDUP(ROW(A130)/2,0)+6),3))&amp;""</f>
        <v/>
      </c>
      <c r="D235" s="563" t="str">
        <f t="shared" ref="D235:D263" ca="1" si="10">INDIRECT(ADDRESS((ROUNDUP(ROW(A130)/2,0)+6),4))&amp;""</f>
        <v/>
      </c>
      <c r="E235" s="1261" t="str">
        <f t="shared" ref="E235:E263" ca="1" si="11">IF(ISTEXT(INDIRECT((ADDRESS((ROUNDUP(ROW(A130)/2,0)+6),4)))),(IF(MOD(ROW(),2),"VERDI.MINUTTER","VERDI.TIMER")),(""))</f>
        <v/>
      </c>
      <c r="F235" s="1261"/>
      <c r="G235" s="1261"/>
      <c r="H235" s="1261"/>
      <c r="I235" s="1261"/>
      <c r="J235" s="1261"/>
      <c r="K235" s="1262"/>
      <c r="L235" s="857"/>
      <c r="M235" s="858"/>
      <c r="N235" s="859"/>
      <c r="O235" s="1258" t="str">
        <f t="shared" ref="O235:O263" ca="1" si="12">IF(ISTEXT(INDIRECT((ADDRESS((ROUNDUP(ROW(A130)/2,0)+6),4)))),(IF(MOD(ROW(),2),"Driftstid siden reset(min)","Total driftstid(timer)")),(""))</f>
        <v/>
      </c>
      <c r="P235" s="1259"/>
      <c r="Q235" s="1259"/>
      <c r="R235" s="1259"/>
      <c r="S235" s="1259"/>
      <c r="T235" s="1259"/>
      <c r="U235" s="1259"/>
      <c r="V235" s="1260"/>
      <c r="X235" s="178"/>
      <c r="Y235" s="182"/>
      <c r="Z235" s="181"/>
    </row>
    <row r="236" spans="3:26" x14ac:dyDescent="0.25">
      <c r="C236" s="142" t="str">
        <f t="shared" ca="1" si="9"/>
        <v/>
      </c>
      <c r="D236" s="563" t="str">
        <f t="shared" ca="1" si="10"/>
        <v/>
      </c>
      <c r="E236" s="1261" t="str">
        <f t="shared" ca="1" si="11"/>
        <v/>
      </c>
      <c r="F236" s="1261"/>
      <c r="G236" s="1261"/>
      <c r="H236" s="1261"/>
      <c r="I236" s="1261"/>
      <c r="J236" s="1261"/>
      <c r="K236" s="1262"/>
      <c r="L236" s="857"/>
      <c r="M236" s="858"/>
      <c r="N236" s="859"/>
      <c r="O236" s="1258" t="str">
        <f t="shared" ca="1" si="12"/>
        <v/>
      </c>
      <c r="P236" s="1259"/>
      <c r="Q236" s="1259"/>
      <c r="R236" s="1259"/>
      <c r="S236" s="1259"/>
      <c r="T236" s="1259"/>
      <c r="U236" s="1259"/>
      <c r="V236" s="1260"/>
      <c r="X236" s="178"/>
      <c r="Y236" s="182"/>
      <c r="Z236" s="181"/>
    </row>
    <row r="237" spans="3:26" x14ac:dyDescent="0.25">
      <c r="C237" s="142" t="str">
        <f t="shared" ca="1" si="9"/>
        <v/>
      </c>
      <c r="D237" s="563" t="str">
        <f t="shared" ca="1" si="10"/>
        <v/>
      </c>
      <c r="E237" s="1261" t="str">
        <f t="shared" ca="1" si="11"/>
        <v/>
      </c>
      <c r="F237" s="1261"/>
      <c r="G237" s="1261"/>
      <c r="H237" s="1261"/>
      <c r="I237" s="1261"/>
      <c r="J237" s="1261"/>
      <c r="K237" s="1262"/>
      <c r="L237" s="857"/>
      <c r="M237" s="858"/>
      <c r="N237" s="859"/>
      <c r="O237" s="1258" t="str">
        <f t="shared" ca="1" si="12"/>
        <v/>
      </c>
      <c r="P237" s="1259"/>
      <c r="Q237" s="1259"/>
      <c r="R237" s="1259"/>
      <c r="S237" s="1259"/>
      <c r="T237" s="1259"/>
      <c r="U237" s="1259"/>
      <c r="V237" s="1260"/>
      <c r="X237" s="178"/>
      <c r="Y237" s="182"/>
      <c r="Z237" s="181"/>
    </row>
    <row r="238" spans="3:26" x14ac:dyDescent="0.25">
      <c r="C238" s="142" t="str">
        <f t="shared" ca="1" si="9"/>
        <v/>
      </c>
      <c r="D238" s="563" t="str">
        <f t="shared" ca="1" si="10"/>
        <v/>
      </c>
      <c r="E238" s="1261" t="str">
        <f t="shared" ca="1" si="11"/>
        <v/>
      </c>
      <c r="F238" s="1261"/>
      <c r="G238" s="1261"/>
      <c r="H238" s="1261"/>
      <c r="I238" s="1261"/>
      <c r="J238" s="1261"/>
      <c r="K238" s="1262"/>
      <c r="L238" s="857"/>
      <c r="M238" s="858"/>
      <c r="N238" s="859"/>
      <c r="O238" s="1258" t="str">
        <f t="shared" ca="1" si="12"/>
        <v/>
      </c>
      <c r="P238" s="1259"/>
      <c r="Q238" s="1259"/>
      <c r="R238" s="1259"/>
      <c r="S238" s="1259"/>
      <c r="T238" s="1259"/>
      <c r="U238" s="1259"/>
      <c r="V238" s="1260"/>
      <c r="X238" s="178"/>
      <c r="Y238" s="182"/>
      <c r="Z238" s="181"/>
    </row>
    <row r="239" spans="3:26" x14ac:dyDescent="0.25">
      <c r="C239" s="142" t="str">
        <f t="shared" ca="1" si="9"/>
        <v/>
      </c>
      <c r="D239" s="563" t="str">
        <f t="shared" ca="1" si="10"/>
        <v/>
      </c>
      <c r="E239" s="1261" t="str">
        <f t="shared" ca="1" si="11"/>
        <v/>
      </c>
      <c r="F239" s="1261"/>
      <c r="G239" s="1261"/>
      <c r="H239" s="1261"/>
      <c r="I239" s="1261"/>
      <c r="J239" s="1261"/>
      <c r="K239" s="1262"/>
      <c r="L239" s="857"/>
      <c r="M239" s="858"/>
      <c r="N239" s="859"/>
      <c r="O239" s="1258" t="str">
        <f t="shared" ca="1" si="12"/>
        <v/>
      </c>
      <c r="P239" s="1259"/>
      <c r="Q239" s="1259"/>
      <c r="R239" s="1259"/>
      <c r="S239" s="1259"/>
      <c r="T239" s="1259"/>
      <c r="U239" s="1259"/>
      <c r="V239" s="1260"/>
      <c r="X239" s="178"/>
      <c r="Y239" s="182"/>
      <c r="Z239" s="181"/>
    </row>
    <row r="240" spans="3:26" x14ac:dyDescent="0.25">
      <c r="C240" s="142" t="str">
        <f t="shared" ca="1" si="9"/>
        <v/>
      </c>
      <c r="D240" s="563" t="str">
        <f t="shared" ca="1" si="10"/>
        <v/>
      </c>
      <c r="E240" s="1261" t="str">
        <f t="shared" ca="1" si="11"/>
        <v/>
      </c>
      <c r="F240" s="1261"/>
      <c r="G240" s="1261"/>
      <c r="H240" s="1261"/>
      <c r="I240" s="1261"/>
      <c r="J240" s="1261"/>
      <c r="K240" s="1262"/>
      <c r="L240" s="857"/>
      <c r="M240" s="858"/>
      <c r="N240" s="859"/>
      <c r="O240" s="1258" t="str">
        <f t="shared" ca="1" si="12"/>
        <v/>
      </c>
      <c r="P240" s="1259"/>
      <c r="Q240" s="1259"/>
      <c r="R240" s="1259"/>
      <c r="S240" s="1259"/>
      <c r="T240" s="1259"/>
      <c r="U240" s="1259"/>
      <c r="V240" s="1260"/>
      <c r="X240" s="178"/>
      <c r="Y240" s="182"/>
      <c r="Z240" s="181"/>
    </row>
    <row r="241" spans="3:26" x14ac:dyDescent="0.25">
      <c r="C241" s="142" t="str">
        <f t="shared" ca="1" si="9"/>
        <v/>
      </c>
      <c r="D241" s="563" t="str">
        <f t="shared" ca="1" si="10"/>
        <v/>
      </c>
      <c r="E241" s="1261" t="str">
        <f t="shared" ca="1" si="11"/>
        <v/>
      </c>
      <c r="F241" s="1261"/>
      <c r="G241" s="1261"/>
      <c r="H241" s="1261"/>
      <c r="I241" s="1261"/>
      <c r="J241" s="1261"/>
      <c r="K241" s="1262"/>
      <c r="L241" s="857"/>
      <c r="M241" s="858"/>
      <c r="N241" s="859"/>
      <c r="O241" s="1258" t="str">
        <f t="shared" ca="1" si="12"/>
        <v/>
      </c>
      <c r="P241" s="1259"/>
      <c r="Q241" s="1259"/>
      <c r="R241" s="1259"/>
      <c r="S241" s="1259"/>
      <c r="T241" s="1259"/>
      <c r="U241" s="1259"/>
      <c r="V241" s="1260"/>
      <c r="X241" s="178"/>
      <c r="Y241" s="182"/>
      <c r="Z241" s="181"/>
    </row>
    <row r="242" spans="3:26" x14ac:dyDescent="0.25">
      <c r="C242" s="142" t="str">
        <f t="shared" ca="1" si="9"/>
        <v/>
      </c>
      <c r="D242" s="563" t="str">
        <f t="shared" ca="1" si="10"/>
        <v/>
      </c>
      <c r="E242" s="1261" t="str">
        <f t="shared" ca="1" si="11"/>
        <v/>
      </c>
      <c r="F242" s="1261"/>
      <c r="G242" s="1261"/>
      <c r="H242" s="1261"/>
      <c r="I242" s="1261"/>
      <c r="J242" s="1261"/>
      <c r="K242" s="1262"/>
      <c r="L242" s="857"/>
      <c r="M242" s="858"/>
      <c r="N242" s="859"/>
      <c r="O242" s="1258" t="str">
        <f t="shared" ca="1" si="12"/>
        <v/>
      </c>
      <c r="P242" s="1259"/>
      <c r="Q242" s="1259"/>
      <c r="R242" s="1259"/>
      <c r="S242" s="1259"/>
      <c r="T242" s="1259"/>
      <c r="U242" s="1259"/>
      <c r="V242" s="1260"/>
      <c r="X242" s="178"/>
      <c r="Y242" s="182"/>
      <c r="Z242" s="181"/>
    </row>
    <row r="243" spans="3:26" x14ac:dyDescent="0.25">
      <c r="C243" s="142" t="str">
        <f t="shared" ca="1" si="9"/>
        <v/>
      </c>
      <c r="D243" s="563" t="str">
        <f t="shared" ca="1" si="10"/>
        <v/>
      </c>
      <c r="E243" s="1261" t="str">
        <f t="shared" ca="1" si="11"/>
        <v/>
      </c>
      <c r="F243" s="1261"/>
      <c r="G243" s="1261"/>
      <c r="H243" s="1261"/>
      <c r="I243" s="1261"/>
      <c r="J243" s="1261"/>
      <c r="K243" s="1262"/>
      <c r="L243" s="857"/>
      <c r="M243" s="858"/>
      <c r="N243" s="859"/>
      <c r="O243" s="1258" t="str">
        <f t="shared" ca="1" si="12"/>
        <v/>
      </c>
      <c r="P243" s="1259"/>
      <c r="Q243" s="1259"/>
      <c r="R243" s="1259"/>
      <c r="S243" s="1259"/>
      <c r="T243" s="1259"/>
      <c r="U243" s="1259"/>
      <c r="V243" s="1260"/>
      <c r="X243" s="178"/>
      <c r="Y243" s="182"/>
      <c r="Z243" s="181"/>
    </row>
    <row r="244" spans="3:26" x14ac:dyDescent="0.25">
      <c r="C244" s="142" t="str">
        <f t="shared" ca="1" si="9"/>
        <v/>
      </c>
      <c r="D244" s="563" t="str">
        <f t="shared" ca="1" si="10"/>
        <v/>
      </c>
      <c r="E244" s="1261" t="str">
        <f t="shared" ca="1" si="11"/>
        <v/>
      </c>
      <c r="F244" s="1261"/>
      <c r="G244" s="1261"/>
      <c r="H244" s="1261"/>
      <c r="I244" s="1261"/>
      <c r="J244" s="1261"/>
      <c r="K244" s="1262"/>
      <c r="L244" s="857"/>
      <c r="M244" s="858"/>
      <c r="N244" s="859"/>
      <c r="O244" s="1258" t="str">
        <f t="shared" ca="1" si="12"/>
        <v/>
      </c>
      <c r="P244" s="1259"/>
      <c r="Q244" s="1259"/>
      <c r="R244" s="1259"/>
      <c r="S244" s="1259"/>
      <c r="T244" s="1259"/>
      <c r="U244" s="1259"/>
      <c r="V244" s="1260"/>
      <c r="X244" s="178"/>
      <c r="Y244" s="182"/>
      <c r="Z244" s="181"/>
    </row>
    <row r="245" spans="3:26" x14ac:dyDescent="0.25">
      <c r="C245" s="142" t="str">
        <f t="shared" ca="1" si="9"/>
        <v/>
      </c>
      <c r="D245" s="563" t="str">
        <f t="shared" ca="1" si="10"/>
        <v/>
      </c>
      <c r="E245" s="1261" t="str">
        <f t="shared" ca="1" si="11"/>
        <v/>
      </c>
      <c r="F245" s="1261"/>
      <c r="G245" s="1261"/>
      <c r="H245" s="1261"/>
      <c r="I245" s="1261"/>
      <c r="J245" s="1261"/>
      <c r="K245" s="1262"/>
      <c r="L245" s="857"/>
      <c r="M245" s="858"/>
      <c r="N245" s="859"/>
      <c r="O245" s="1258" t="str">
        <f t="shared" ca="1" si="12"/>
        <v/>
      </c>
      <c r="P245" s="1259"/>
      <c r="Q245" s="1259"/>
      <c r="R245" s="1259"/>
      <c r="S245" s="1259"/>
      <c r="T245" s="1259"/>
      <c r="U245" s="1259"/>
      <c r="V245" s="1260"/>
      <c r="X245" s="178"/>
      <c r="Y245" s="182"/>
      <c r="Z245" s="181"/>
    </row>
    <row r="246" spans="3:26" x14ac:dyDescent="0.25">
      <c r="C246" s="142" t="str">
        <f t="shared" ca="1" si="9"/>
        <v/>
      </c>
      <c r="D246" s="563" t="str">
        <f t="shared" ca="1" si="10"/>
        <v/>
      </c>
      <c r="E246" s="1261" t="str">
        <f t="shared" ca="1" si="11"/>
        <v/>
      </c>
      <c r="F246" s="1261"/>
      <c r="G246" s="1261"/>
      <c r="H246" s="1261"/>
      <c r="I246" s="1261"/>
      <c r="J246" s="1261"/>
      <c r="K246" s="1262"/>
      <c r="L246" s="857"/>
      <c r="M246" s="858"/>
      <c r="N246" s="859"/>
      <c r="O246" s="1258" t="str">
        <f t="shared" ca="1" si="12"/>
        <v/>
      </c>
      <c r="P246" s="1259"/>
      <c r="Q246" s="1259"/>
      <c r="R246" s="1259"/>
      <c r="S246" s="1259"/>
      <c r="T246" s="1259"/>
      <c r="U246" s="1259"/>
      <c r="V246" s="1260"/>
      <c r="X246" s="178"/>
      <c r="Y246" s="182"/>
      <c r="Z246" s="181"/>
    </row>
    <row r="247" spans="3:26" x14ac:dyDescent="0.25">
      <c r="C247" s="142" t="str">
        <f t="shared" ca="1" si="9"/>
        <v/>
      </c>
      <c r="D247" s="563" t="str">
        <f t="shared" ca="1" si="10"/>
        <v/>
      </c>
      <c r="E247" s="1261" t="str">
        <f t="shared" ca="1" si="11"/>
        <v/>
      </c>
      <c r="F247" s="1261"/>
      <c r="G247" s="1261"/>
      <c r="H247" s="1261"/>
      <c r="I247" s="1261"/>
      <c r="J247" s="1261"/>
      <c r="K247" s="1262"/>
      <c r="L247" s="857"/>
      <c r="M247" s="858"/>
      <c r="N247" s="859"/>
      <c r="O247" s="1258" t="str">
        <f t="shared" ca="1" si="12"/>
        <v/>
      </c>
      <c r="P247" s="1259"/>
      <c r="Q247" s="1259"/>
      <c r="R247" s="1259"/>
      <c r="S247" s="1259"/>
      <c r="T247" s="1259"/>
      <c r="U247" s="1259"/>
      <c r="V247" s="1260"/>
      <c r="X247" s="178"/>
      <c r="Y247" s="182"/>
      <c r="Z247" s="181"/>
    </row>
    <row r="248" spans="3:26" x14ac:dyDescent="0.25">
      <c r="C248" s="142" t="str">
        <f t="shared" ca="1" si="9"/>
        <v/>
      </c>
      <c r="D248" s="563" t="str">
        <f t="shared" ca="1" si="10"/>
        <v/>
      </c>
      <c r="E248" s="1261" t="str">
        <f t="shared" ca="1" si="11"/>
        <v/>
      </c>
      <c r="F248" s="1261"/>
      <c r="G248" s="1261"/>
      <c r="H248" s="1261"/>
      <c r="I248" s="1261"/>
      <c r="J248" s="1261"/>
      <c r="K248" s="1262"/>
      <c r="L248" s="857"/>
      <c r="M248" s="858"/>
      <c r="N248" s="859"/>
      <c r="O248" s="1258" t="str">
        <f t="shared" ca="1" si="12"/>
        <v/>
      </c>
      <c r="P248" s="1259"/>
      <c r="Q248" s="1259"/>
      <c r="R248" s="1259"/>
      <c r="S248" s="1259"/>
      <c r="T248" s="1259"/>
      <c r="U248" s="1259"/>
      <c r="V248" s="1260"/>
      <c r="X248" s="178"/>
      <c r="Y248" s="182"/>
      <c r="Z248" s="181"/>
    </row>
    <row r="249" spans="3:26" x14ac:dyDescent="0.25">
      <c r="C249" s="142" t="str">
        <f t="shared" ca="1" si="9"/>
        <v/>
      </c>
      <c r="D249" s="563" t="str">
        <f t="shared" ca="1" si="10"/>
        <v/>
      </c>
      <c r="E249" s="1261" t="str">
        <f t="shared" ca="1" si="11"/>
        <v/>
      </c>
      <c r="F249" s="1261"/>
      <c r="G249" s="1261"/>
      <c r="H249" s="1261"/>
      <c r="I249" s="1261"/>
      <c r="J249" s="1261"/>
      <c r="K249" s="1262"/>
      <c r="L249" s="857"/>
      <c r="M249" s="858"/>
      <c r="N249" s="859"/>
      <c r="O249" s="1258" t="str">
        <f t="shared" ca="1" si="12"/>
        <v/>
      </c>
      <c r="P249" s="1259"/>
      <c r="Q249" s="1259"/>
      <c r="R249" s="1259"/>
      <c r="S249" s="1259"/>
      <c r="T249" s="1259"/>
      <c r="U249" s="1259"/>
      <c r="V249" s="1260"/>
      <c r="X249" s="178"/>
      <c r="Y249" s="182"/>
      <c r="Z249" s="181"/>
    </row>
    <row r="250" spans="3:26" x14ac:dyDescent="0.25">
      <c r="C250" s="142" t="str">
        <f t="shared" ca="1" si="9"/>
        <v/>
      </c>
      <c r="D250" s="563" t="str">
        <f t="shared" ca="1" si="10"/>
        <v/>
      </c>
      <c r="E250" s="1261" t="str">
        <f t="shared" ca="1" si="11"/>
        <v/>
      </c>
      <c r="F250" s="1261"/>
      <c r="G250" s="1261"/>
      <c r="H250" s="1261"/>
      <c r="I250" s="1261"/>
      <c r="J250" s="1261"/>
      <c r="K250" s="1262"/>
      <c r="L250" s="857"/>
      <c r="M250" s="858"/>
      <c r="N250" s="859"/>
      <c r="O250" s="1258" t="str">
        <f t="shared" ca="1" si="12"/>
        <v/>
      </c>
      <c r="P250" s="1259"/>
      <c r="Q250" s="1259"/>
      <c r="R250" s="1259"/>
      <c r="S250" s="1259"/>
      <c r="T250" s="1259"/>
      <c r="U250" s="1259"/>
      <c r="V250" s="1260"/>
      <c r="X250" s="178"/>
      <c r="Y250" s="182"/>
      <c r="Z250" s="181"/>
    </row>
    <row r="251" spans="3:26" x14ac:dyDescent="0.25">
      <c r="C251" s="142" t="str">
        <f t="shared" ca="1" si="9"/>
        <v/>
      </c>
      <c r="D251" s="563" t="str">
        <f t="shared" ca="1" si="10"/>
        <v/>
      </c>
      <c r="E251" s="1261" t="str">
        <f t="shared" ca="1" si="11"/>
        <v/>
      </c>
      <c r="F251" s="1261"/>
      <c r="G251" s="1261"/>
      <c r="H251" s="1261"/>
      <c r="I251" s="1261"/>
      <c r="J251" s="1261"/>
      <c r="K251" s="1262"/>
      <c r="L251" s="857"/>
      <c r="M251" s="858"/>
      <c r="N251" s="859"/>
      <c r="O251" s="1258" t="str">
        <f t="shared" ca="1" si="12"/>
        <v/>
      </c>
      <c r="P251" s="1259"/>
      <c r="Q251" s="1259"/>
      <c r="R251" s="1259"/>
      <c r="S251" s="1259"/>
      <c r="T251" s="1259"/>
      <c r="U251" s="1259"/>
      <c r="V251" s="1260"/>
      <c r="X251" s="178"/>
      <c r="Y251" s="182"/>
      <c r="Z251" s="181"/>
    </row>
    <row r="252" spans="3:26" x14ac:dyDescent="0.25">
      <c r="C252" s="142" t="str">
        <f t="shared" ca="1" si="9"/>
        <v/>
      </c>
      <c r="D252" s="563" t="str">
        <f t="shared" ca="1" si="10"/>
        <v/>
      </c>
      <c r="E252" s="1261" t="str">
        <f t="shared" ca="1" si="11"/>
        <v/>
      </c>
      <c r="F252" s="1261"/>
      <c r="G252" s="1261"/>
      <c r="H252" s="1261"/>
      <c r="I252" s="1261"/>
      <c r="J252" s="1261"/>
      <c r="K252" s="1262"/>
      <c r="L252" s="857"/>
      <c r="M252" s="858"/>
      <c r="N252" s="859"/>
      <c r="O252" s="1258" t="str">
        <f t="shared" ca="1" si="12"/>
        <v/>
      </c>
      <c r="P252" s="1259"/>
      <c r="Q252" s="1259"/>
      <c r="R252" s="1259"/>
      <c r="S252" s="1259"/>
      <c r="T252" s="1259"/>
      <c r="U252" s="1259"/>
      <c r="V252" s="1260"/>
      <c r="X252" s="178"/>
      <c r="Y252" s="182"/>
      <c r="Z252" s="181"/>
    </row>
    <row r="253" spans="3:26" x14ac:dyDescent="0.25">
      <c r="C253" s="142" t="str">
        <f t="shared" ca="1" si="9"/>
        <v/>
      </c>
      <c r="D253" s="563" t="str">
        <f t="shared" ca="1" si="10"/>
        <v/>
      </c>
      <c r="E253" s="1261" t="str">
        <f t="shared" ca="1" si="11"/>
        <v/>
      </c>
      <c r="F253" s="1261"/>
      <c r="G253" s="1261"/>
      <c r="H253" s="1261"/>
      <c r="I253" s="1261"/>
      <c r="J253" s="1261"/>
      <c r="K253" s="1262"/>
      <c r="L253" s="857"/>
      <c r="M253" s="858"/>
      <c r="N253" s="859"/>
      <c r="O253" s="1258" t="str">
        <f t="shared" ca="1" si="12"/>
        <v/>
      </c>
      <c r="P253" s="1259"/>
      <c r="Q253" s="1259"/>
      <c r="R253" s="1259"/>
      <c r="S253" s="1259"/>
      <c r="T253" s="1259"/>
      <c r="U253" s="1259"/>
      <c r="V253" s="1260"/>
      <c r="X253" s="178"/>
      <c r="Y253" s="182"/>
      <c r="Z253" s="181"/>
    </row>
    <row r="254" spans="3:26" x14ac:dyDescent="0.25">
      <c r="C254" s="142" t="str">
        <f t="shared" ca="1" si="9"/>
        <v/>
      </c>
      <c r="D254" s="563" t="str">
        <f t="shared" ca="1" si="10"/>
        <v/>
      </c>
      <c r="E254" s="1261" t="str">
        <f t="shared" ca="1" si="11"/>
        <v/>
      </c>
      <c r="F254" s="1261"/>
      <c r="G254" s="1261"/>
      <c r="H254" s="1261"/>
      <c r="I254" s="1261"/>
      <c r="J254" s="1261"/>
      <c r="K254" s="1262"/>
      <c r="L254" s="857"/>
      <c r="M254" s="858"/>
      <c r="N254" s="859"/>
      <c r="O254" s="1258" t="str">
        <f t="shared" ca="1" si="12"/>
        <v/>
      </c>
      <c r="P254" s="1259"/>
      <c r="Q254" s="1259"/>
      <c r="R254" s="1259"/>
      <c r="S254" s="1259"/>
      <c r="T254" s="1259"/>
      <c r="U254" s="1259"/>
      <c r="V254" s="1260"/>
      <c r="X254" s="178"/>
      <c r="Y254" s="182"/>
      <c r="Z254" s="181"/>
    </row>
    <row r="255" spans="3:26" x14ac:dyDescent="0.25">
      <c r="C255" s="142" t="str">
        <f t="shared" ca="1" si="9"/>
        <v/>
      </c>
      <c r="D255" s="563" t="str">
        <f t="shared" ca="1" si="10"/>
        <v/>
      </c>
      <c r="E255" s="1261" t="str">
        <f t="shared" ca="1" si="11"/>
        <v/>
      </c>
      <c r="F255" s="1261"/>
      <c r="G255" s="1261"/>
      <c r="H255" s="1261"/>
      <c r="I255" s="1261"/>
      <c r="J255" s="1261"/>
      <c r="K255" s="1262"/>
      <c r="L255" s="857"/>
      <c r="M255" s="858"/>
      <c r="N255" s="859"/>
      <c r="O255" s="1258" t="str">
        <f t="shared" ca="1" si="12"/>
        <v/>
      </c>
      <c r="P255" s="1259"/>
      <c r="Q255" s="1259"/>
      <c r="R255" s="1259"/>
      <c r="S255" s="1259"/>
      <c r="T255" s="1259"/>
      <c r="U255" s="1259"/>
      <c r="V255" s="1260"/>
      <c r="X255" s="178"/>
      <c r="Y255" s="182"/>
      <c r="Z255" s="181"/>
    </row>
    <row r="256" spans="3:26" x14ac:dyDescent="0.25">
      <c r="C256" s="142" t="str">
        <f t="shared" ca="1" si="9"/>
        <v/>
      </c>
      <c r="D256" s="563" t="str">
        <f t="shared" ca="1" si="10"/>
        <v/>
      </c>
      <c r="E256" s="1261" t="str">
        <f t="shared" ca="1" si="11"/>
        <v/>
      </c>
      <c r="F256" s="1261"/>
      <c r="G256" s="1261"/>
      <c r="H256" s="1261"/>
      <c r="I256" s="1261"/>
      <c r="J256" s="1261"/>
      <c r="K256" s="1262"/>
      <c r="L256" s="857"/>
      <c r="M256" s="858"/>
      <c r="N256" s="859"/>
      <c r="O256" s="1258" t="str">
        <f t="shared" ca="1" si="12"/>
        <v/>
      </c>
      <c r="P256" s="1259"/>
      <c r="Q256" s="1259"/>
      <c r="R256" s="1259"/>
      <c r="S256" s="1259"/>
      <c r="T256" s="1259"/>
      <c r="U256" s="1259"/>
      <c r="V256" s="1260"/>
      <c r="X256" s="178"/>
      <c r="Y256" s="182"/>
      <c r="Z256" s="181"/>
    </row>
    <row r="257" spans="2:26" x14ac:dyDescent="0.25">
      <c r="C257" s="142" t="str">
        <f t="shared" ca="1" si="9"/>
        <v/>
      </c>
      <c r="D257" s="563" t="str">
        <f t="shared" ca="1" si="10"/>
        <v/>
      </c>
      <c r="E257" s="1261" t="str">
        <f t="shared" ca="1" si="11"/>
        <v/>
      </c>
      <c r="F257" s="1261"/>
      <c r="G257" s="1261"/>
      <c r="H257" s="1261"/>
      <c r="I257" s="1261"/>
      <c r="J257" s="1261"/>
      <c r="K257" s="1262"/>
      <c r="L257" s="857"/>
      <c r="M257" s="858"/>
      <c r="N257" s="859"/>
      <c r="O257" s="1258" t="str">
        <f t="shared" ca="1" si="12"/>
        <v/>
      </c>
      <c r="P257" s="1259"/>
      <c r="Q257" s="1259"/>
      <c r="R257" s="1259"/>
      <c r="S257" s="1259"/>
      <c r="T257" s="1259"/>
      <c r="U257" s="1259"/>
      <c r="V257" s="1260"/>
      <c r="X257" s="178"/>
      <c r="Y257" s="182"/>
      <c r="Z257" s="181"/>
    </row>
    <row r="258" spans="2:26" x14ac:dyDescent="0.25">
      <c r="C258" s="142" t="str">
        <f t="shared" ca="1" si="9"/>
        <v/>
      </c>
      <c r="D258" s="563" t="str">
        <f t="shared" ca="1" si="10"/>
        <v/>
      </c>
      <c r="E258" s="1261" t="str">
        <f t="shared" ca="1" si="11"/>
        <v/>
      </c>
      <c r="F258" s="1261"/>
      <c r="G258" s="1261"/>
      <c r="H258" s="1261"/>
      <c r="I258" s="1261"/>
      <c r="J258" s="1261"/>
      <c r="K258" s="1262"/>
      <c r="L258" s="857"/>
      <c r="M258" s="858"/>
      <c r="N258" s="859"/>
      <c r="O258" s="1258" t="str">
        <f t="shared" ca="1" si="12"/>
        <v/>
      </c>
      <c r="P258" s="1259"/>
      <c r="Q258" s="1259"/>
      <c r="R258" s="1259"/>
      <c r="S258" s="1259"/>
      <c r="T258" s="1259"/>
      <c r="U258" s="1259"/>
      <c r="V258" s="1260"/>
      <c r="X258" s="178"/>
      <c r="Y258" s="182"/>
      <c r="Z258" s="181"/>
    </row>
    <row r="259" spans="2:26" x14ac:dyDescent="0.25">
      <c r="C259" s="142" t="str">
        <f t="shared" ca="1" si="9"/>
        <v/>
      </c>
      <c r="D259" s="563" t="str">
        <f t="shared" ca="1" si="10"/>
        <v/>
      </c>
      <c r="E259" s="1261" t="str">
        <f t="shared" ca="1" si="11"/>
        <v/>
      </c>
      <c r="F259" s="1261"/>
      <c r="G259" s="1261"/>
      <c r="H259" s="1261"/>
      <c r="I259" s="1261"/>
      <c r="J259" s="1261"/>
      <c r="K259" s="1262"/>
      <c r="L259" s="857"/>
      <c r="M259" s="858"/>
      <c r="N259" s="859"/>
      <c r="O259" s="1258" t="str">
        <f t="shared" ca="1" si="12"/>
        <v/>
      </c>
      <c r="P259" s="1259"/>
      <c r="Q259" s="1259"/>
      <c r="R259" s="1259"/>
      <c r="S259" s="1259"/>
      <c r="T259" s="1259"/>
      <c r="U259" s="1259"/>
      <c r="V259" s="1260"/>
      <c r="X259" s="178"/>
      <c r="Y259" s="182"/>
      <c r="Z259" s="181"/>
    </row>
    <row r="260" spans="2:26" x14ac:dyDescent="0.25">
      <c r="C260" s="142" t="str">
        <f t="shared" ca="1" si="9"/>
        <v/>
      </c>
      <c r="D260" s="563" t="str">
        <f t="shared" ca="1" si="10"/>
        <v/>
      </c>
      <c r="E260" s="1261" t="str">
        <f t="shared" ca="1" si="11"/>
        <v/>
      </c>
      <c r="F260" s="1261"/>
      <c r="G260" s="1261"/>
      <c r="H260" s="1261"/>
      <c r="I260" s="1261"/>
      <c r="J260" s="1261"/>
      <c r="K260" s="1262"/>
      <c r="L260" s="892"/>
      <c r="M260" s="893"/>
      <c r="N260" s="894"/>
      <c r="O260" s="1258" t="str">
        <f t="shared" ca="1" si="12"/>
        <v/>
      </c>
      <c r="P260" s="1259"/>
      <c r="Q260" s="1259"/>
      <c r="R260" s="1259"/>
      <c r="S260" s="1259"/>
      <c r="T260" s="1259"/>
      <c r="U260" s="1259"/>
      <c r="V260" s="1260"/>
      <c r="X260" s="178"/>
      <c r="Y260" s="182"/>
      <c r="Z260" s="181"/>
    </row>
    <row r="261" spans="2:26" x14ac:dyDescent="0.25">
      <c r="C261" s="142" t="str">
        <f t="shared" ca="1" si="9"/>
        <v/>
      </c>
      <c r="D261" s="563" t="str">
        <f t="shared" ca="1" si="10"/>
        <v/>
      </c>
      <c r="E261" s="1261" t="str">
        <f t="shared" ca="1" si="11"/>
        <v/>
      </c>
      <c r="F261" s="1261"/>
      <c r="G261" s="1261"/>
      <c r="H261" s="1261"/>
      <c r="I261" s="1261"/>
      <c r="J261" s="1261"/>
      <c r="K261" s="1262"/>
      <c r="L261" s="892"/>
      <c r="M261" s="893"/>
      <c r="N261" s="894"/>
      <c r="O261" s="1258" t="str">
        <f t="shared" ca="1" si="12"/>
        <v/>
      </c>
      <c r="P261" s="1259"/>
      <c r="Q261" s="1259"/>
      <c r="R261" s="1259"/>
      <c r="S261" s="1259"/>
      <c r="T261" s="1259"/>
      <c r="U261" s="1259"/>
      <c r="V261" s="1260"/>
      <c r="X261" s="178"/>
      <c r="Y261" s="182"/>
      <c r="Z261" s="181"/>
    </row>
    <row r="262" spans="2:26" x14ac:dyDescent="0.25">
      <c r="C262" s="142" t="str">
        <f t="shared" ca="1" si="9"/>
        <v/>
      </c>
      <c r="D262" s="563" t="str">
        <f t="shared" ca="1" si="10"/>
        <v/>
      </c>
      <c r="E262" s="1261" t="str">
        <f t="shared" ca="1" si="11"/>
        <v/>
      </c>
      <c r="F262" s="1261"/>
      <c r="G262" s="1261"/>
      <c r="H262" s="1261"/>
      <c r="I262" s="1261"/>
      <c r="J262" s="1261"/>
      <c r="K262" s="1262"/>
      <c r="L262" s="892"/>
      <c r="M262" s="893"/>
      <c r="N262" s="894"/>
      <c r="O262" s="1258" t="str">
        <f t="shared" ca="1" si="12"/>
        <v/>
      </c>
      <c r="P262" s="1259"/>
      <c r="Q262" s="1259"/>
      <c r="R262" s="1259"/>
      <c r="S262" s="1259"/>
      <c r="T262" s="1259"/>
      <c r="U262" s="1259"/>
      <c r="V262" s="1260"/>
      <c r="X262" s="178"/>
      <c r="Y262" s="182"/>
      <c r="Z262" s="181"/>
    </row>
    <row r="263" spans="2:26" ht="14.4" thickBot="1" x14ac:dyDescent="0.3">
      <c r="B263" s="120" t="str">
        <f ca="1">IF(ISTEXT(INDIRECT((ADDRESS((ROUNDUP(ROW(A113)/2,0)+6),4)))),(CONCATENATE(Forside!$B$5,".",C263,".",D263,".",E263)),(""))</f>
        <v/>
      </c>
      <c r="C263" s="155" t="str">
        <f t="shared" ca="1" si="9"/>
        <v/>
      </c>
      <c r="D263" s="565" t="str">
        <f t="shared" ca="1" si="10"/>
        <v/>
      </c>
      <c r="E263" s="1266" t="str">
        <f t="shared" ca="1" si="11"/>
        <v/>
      </c>
      <c r="F263" s="1266"/>
      <c r="G263" s="1266"/>
      <c r="H263" s="1266"/>
      <c r="I263" s="1266"/>
      <c r="J263" s="1266"/>
      <c r="K263" s="1267"/>
      <c r="L263" s="395"/>
      <c r="M263" s="393"/>
      <c r="N263" s="394"/>
      <c r="O263" s="1263" t="str">
        <f t="shared" ca="1" si="12"/>
        <v/>
      </c>
      <c r="P263" s="1264"/>
      <c r="Q263" s="1264"/>
      <c r="R263" s="1264"/>
      <c r="S263" s="1264"/>
      <c r="T263" s="1264"/>
      <c r="U263" s="1264"/>
      <c r="V263" s="1265"/>
      <c r="X263" s="158"/>
      <c r="Y263" s="163"/>
      <c r="Z263" s="161"/>
    </row>
    <row r="264" spans="2:26" x14ac:dyDescent="0.25">
      <c r="C264" s="387" t="s">
        <v>278</v>
      </c>
      <c r="D264" s="387"/>
      <c r="E264" s="387"/>
      <c r="F264" s="387"/>
      <c r="G264" s="387"/>
      <c r="H264" s="387"/>
      <c r="I264" s="387"/>
      <c r="J264" s="387"/>
      <c r="K264" s="387"/>
      <c r="L264" s="386"/>
      <c r="M264" s="386"/>
      <c r="N264" s="386"/>
    </row>
  </sheetData>
  <mergeCells count="360">
    <mergeCell ref="E260:K260"/>
    <mergeCell ref="E261:K261"/>
    <mergeCell ref="E262:K262"/>
    <mergeCell ref="O260:V260"/>
    <mergeCell ref="O261:V261"/>
    <mergeCell ref="O262:V262"/>
    <mergeCell ref="AA3:AB4"/>
    <mergeCell ref="AA5:AA6"/>
    <mergeCell ref="AB5:AB6"/>
    <mergeCell ref="E130:K130"/>
    <mergeCell ref="O130:V130"/>
    <mergeCell ref="L112:N112"/>
    <mergeCell ref="O107:V107"/>
    <mergeCell ref="L115:N115"/>
    <mergeCell ref="E112:K112"/>
    <mergeCell ref="O112:V112"/>
    <mergeCell ref="E113:K113"/>
    <mergeCell ref="X3:Z3"/>
    <mergeCell ref="X103:Z103"/>
    <mergeCell ref="L107:N107"/>
    <mergeCell ref="L111:N111"/>
    <mergeCell ref="L113:N113"/>
    <mergeCell ref="O113:V113"/>
    <mergeCell ref="E105:K105"/>
    <mergeCell ref="C1:F1"/>
    <mergeCell ref="C104:F104"/>
    <mergeCell ref="V5:V6"/>
    <mergeCell ref="C3:F3"/>
    <mergeCell ref="G5:G6"/>
    <mergeCell ref="P5:P6"/>
    <mergeCell ref="Q5:Q6"/>
    <mergeCell ref="R5:R6"/>
    <mergeCell ref="S5:S6"/>
    <mergeCell ref="T5:T6"/>
    <mergeCell ref="U5:U6"/>
    <mergeCell ref="J5:J6"/>
    <mergeCell ref="K5:K6"/>
    <mergeCell ref="L5:L6"/>
    <mergeCell ref="M5:M6"/>
    <mergeCell ref="N5:N6"/>
    <mergeCell ref="H5:H6"/>
    <mergeCell ref="I5:I6"/>
    <mergeCell ref="O5:O6"/>
    <mergeCell ref="C102:N102"/>
    <mergeCell ref="L105:N105"/>
    <mergeCell ref="O105:V105"/>
    <mergeCell ref="X104:Z104"/>
    <mergeCell ref="X4:Z4"/>
    <mergeCell ref="X5:X6"/>
    <mergeCell ref="Y5:Y6"/>
    <mergeCell ref="Z5:Z6"/>
    <mergeCell ref="E110:K110"/>
    <mergeCell ref="O110:V110"/>
    <mergeCell ref="E109:K109"/>
    <mergeCell ref="E111:K111"/>
    <mergeCell ref="O111:V111"/>
    <mergeCell ref="E106:K106"/>
    <mergeCell ref="L106:N106"/>
    <mergeCell ref="O106:V106"/>
    <mergeCell ref="E108:K108"/>
    <mergeCell ref="O108:V108"/>
    <mergeCell ref="E107:K107"/>
    <mergeCell ref="L110:N110"/>
    <mergeCell ref="L108:N108"/>
    <mergeCell ref="L109:N109"/>
    <mergeCell ref="O109:V109"/>
    <mergeCell ref="E114:K114"/>
    <mergeCell ref="O114:V114"/>
    <mergeCell ref="E116:K116"/>
    <mergeCell ref="E117:K117"/>
    <mergeCell ref="O123:V123"/>
    <mergeCell ref="O124:V124"/>
    <mergeCell ref="E123:K123"/>
    <mergeCell ref="E124:K124"/>
    <mergeCell ref="E121:K121"/>
    <mergeCell ref="E122:K122"/>
    <mergeCell ref="O120:V120"/>
    <mergeCell ref="O121:V121"/>
    <mergeCell ref="O118:V118"/>
    <mergeCell ref="O119:V119"/>
    <mergeCell ref="O122:V122"/>
    <mergeCell ref="L114:N114"/>
    <mergeCell ref="E148:K148"/>
    <mergeCell ref="E125:K125"/>
    <mergeCell ref="E126:K126"/>
    <mergeCell ref="E115:K115"/>
    <mergeCell ref="O115:V115"/>
    <mergeCell ref="O116:V116"/>
    <mergeCell ref="O117:V117"/>
    <mergeCell ref="O128:V128"/>
    <mergeCell ref="O129:V129"/>
    <mergeCell ref="E128:K128"/>
    <mergeCell ref="E129:K129"/>
    <mergeCell ref="O125:V125"/>
    <mergeCell ref="O126:V126"/>
    <mergeCell ref="E127:K127"/>
    <mergeCell ref="O127:V127"/>
    <mergeCell ref="E118:K118"/>
    <mergeCell ref="E119:K119"/>
    <mergeCell ref="E120:K120"/>
    <mergeCell ref="AC5:AC6"/>
    <mergeCell ref="O263:V263"/>
    <mergeCell ref="E179:K179"/>
    <mergeCell ref="E263:K263"/>
    <mergeCell ref="O131:V131"/>
    <mergeCell ref="O132:V132"/>
    <mergeCell ref="O133:V133"/>
    <mergeCell ref="E131:K131"/>
    <mergeCell ref="E132:K132"/>
    <mergeCell ref="E133:K133"/>
    <mergeCell ref="E134:K134"/>
    <mergeCell ref="E135:K135"/>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9:K149"/>
    <mergeCell ref="E150:K150"/>
    <mergeCell ref="E151:K151"/>
    <mergeCell ref="E152:K152"/>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74:K174"/>
    <mergeCell ref="E175:K175"/>
    <mergeCell ref="E176:K176"/>
    <mergeCell ref="E177:K177"/>
    <mergeCell ref="E178:K178"/>
    <mergeCell ref="E203:K203"/>
    <mergeCell ref="E204:K204"/>
    <mergeCell ref="E205:K205"/>
    <mergeCell ref="E206:K206"/>
    <mergeCell ref="E207:K207"/>
    <mergeCell ref="E208:K208"/>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9:K209"/>
    <mergeCell ref="E210:K210"/>
    <mergeCell ref="E211:K211"/>
    <mergeCell ref="E212:K212"/>
    <mergeCell ref="E213:K213"/>
    <mergeCell ref="E214:K214"/>
    <mergeCell ref="O134:V134"/>
    <mergeCell ref="O135:V135"/>
    <mergeCell ref="O136:V136"/>
    <mergeCell ref="O137:V137"/>
    <mergeCell ref="O138:V138"/>
    <mergeCell ref="O139:V139"/>
    <mergeCell ref="O140:V140"/>
    <mergeCell ref="O141:V141"/>
    <mergeCell ref="O142:V142"/>
    <mergeCell ref="O143:V143"/>
    <mergeCell ref="O144:V144"/>
    <mergeCell ref="O145:V145"/>
    <mergeCell ref="O146:V146"/>
    <mergeCell ref="O147:V147"/>
    <mergeCell ref="O148:V148"/>
    <mergeCell ref="O149:V149"/>
    <mergeCell ref="O150:V150"/>
    <mergeCell ref="O151:V151"/>
    <mergeCell ref="O152:V152"/>
    <mergeCell ref="O153:V153"/>
    <mergeCell ref="O154:V154"/>
    <mergeCell ref="O155:V155"/>
    <mergeCell ref="O156:V156"/>
    <mergeCell ref="O157:V157"/>
    <mergeCell ref="O158:V158"/>
    <mergeCell ref="O159:V159"/>
    <mergeCell ref="O160:V160"/>
    <mergeCell ref="O161:V161"/>
    <mergeCell ref="O162:V162"/>
    <mergeCell ref="O163:V163"/>
    <mergeCell ref="O164:V164"/>
    <mergeCell ref="O165:V165"/>
    <mergeCell ref="O166:V166"/>
    <mergeCell ref="O167:V167"/>
    <mergeCell ref="O168:V168"/>
    <mergeCell ref="O169:V169"/>
    <mergeCell ref="O170:V170"/>
    <mergeCell ref="O171:V171"/>
    <mergeCell ref="O172:V172"/>
    <mergeCell ref="O173:V173"/>
    <mergeCell ref="O174:V174"/>
    <mergeCell ref="O175:V175"/>
    <mergeCell ref="O176:V176"/>
    <mergeCell ref="O177:V177"/>
    <mergeCell ref="O178:V178"/>
    <mergeCell ref="O179:V179"/>
    <mergeCell ref="E180:K180"/>
    <mergeCell ref="E181:K181"/>
    <mergeCell ref="E182:K182"/>
    <mergeCell ref="E183:K183"/>
    <mergeCell ref="E184:K184"/>
    <mergeCell ref="E185:K185"/>
    <mergeCell ref="E186:K186"/>
    <mergeCell ref="E187:K187"/>
    <mergeCell ref="O180:V180"/>
    <mergeCell ref="O181:V181"/>
    <mergeCell ref="O182:V182"/>
    <mergeCell ref="O183:V183"/>
    <mergeCell ref="O184:V184"/>
    <mergeCell ref="O185:V185"/>
    <mergeCell ref="O186:V186"/>
    <mergeCell ref="O187:V187"/>
    <mergeCell ref="O188:V188"/>
    <mergeCell ref="O189:V189"/>
    <mergeCell ref="O190:V190"/>
    <mergeCell ref="O191:V191"/>
    <mergeCell ref="O192:V192"/>
    <mergeCell ref="O193:V193"/>
    <mergeCell ref="O194:V194"/>
    <mergeCell ref="O195:V195"/>
    <mergeCell ref="O196:V196"/>
    <mergeCell ref="O197:V197"/>
    <mergeCell ref="O198:V198"/>
    <mergeCell ref="O199:V199"/>
    <mergeCell ref="O200:V200"/>
    <mergeCell ref="O201:V201"/>
    <mergeCell ref="O202:V202"/>
    <mergeCell ref="O212:V212"/>
    <mergeCell ref="O213:V213"/>
    <mergeCell ref="O214:V214"/>
    <mergeCell ref="O203:V203"/>
    <mergeCell ref="O204:V204"/>
    <mergeCell ref="O205:V205"/>
    <mergeCell ref="O206:V206"/>
    <mergeCell ref="O207:V207"/>
    <mergeCell ref="O208:V208"/>
    <mergeCell ref="O209:V209"/>
    <mergeCell ref="O210:V210"/>
    <mergeCell ref="O211:V211"/>
    <mergeCell ref="E215:K215"/>
    <mergeCell ref="E216:K216"/>
    <mergeCell ref="E217:K217"/>
    <mergeCell ref="E218:K218"/>
    <mergeCell ref="E219:K219"/>
    <mergeCell ref="E220:K220"/>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59:K259"/>
    <mergeCell ref="O215:V215"/>
    <mergeCell ref="O216:V216"/>
    <mergeCell ref="O217:V217"/>
    <mergeCell ref="O218:V218"/>
    <mergeCell ref="O219:V219"/>
    <mergeCell ref="O220:V220"/>
    <mergeCell ref="O221:V221"/>
    <mergeCell ref="O222:V222"/>
    <mergeCell ref="O223:V223"/>
    <mergeCell ref="O224:V224"/>
    <mergeCell ref="O225:V225"/>
    <mergeCell ref="O226:V226"/>
    <mergeCell ref="O227:V227"/>
    <mergeCell ref="O228:V228"/>
    <mergeCell ref="O229:V229"/>
    <mergeCell ref="O230:V230"/>
    <mergeCell ref="O231:V231"/>
    <mergeCell ref="O232:V232"/>
    <mergeCell ref="O233:V233"/>
    <mergeCell ref="O234:V234"/>
    <mergeCell ref="O235:V235"/>
    <mergeCell ref="O236:V236"/>
    <mergeCell ref="O237:V237"/>
    <mergeCell ref="O238:V238"/>
    <mergeCell ref="O239:V239"/>
    <mergeCell ref="O240:V240"/>
    <mergeCell ref="O241:V241"/>
    <mergeCell ref="O242:V242"/>
    <mergeCell ref="O243:V243"/>
    <mergeCell ref="O244:V244"/>
    <mergeCell ref="O245:V245"/>
    <mergeCell ref="O246:V246"/>
    <mergeCell ref="O247:V247"/>
    <mergeCell ref="O248:V248"/>
    <mergeCell ref="O249:V249"/>
    <mergeCell ref="O250:V250"/>
    <mergeCell ref="O251:V251"/>
    <mergeCell ref="O252:V252"/>
    <mergeCell ref="O253:V253"/>
    <mergeCell ref="O254:V254"/>
    <mergeCell ref="O255:V255"/>
    <mergeCell ref="O256:V256"/>
    <mergeCell ref="O257:V257"/>
    <mergeCell ref="O258:V258"/>
    <mergeCell ref="O259:V259"/>
  </mergeCells>
  <pageMargins left="0.25" right="0.25" top="0.75" bottom="0.75" header="0.3" footer="0.3"/>
  <pageSetup paperSize="9" scale="57" fitToHeight="3" orientation="landscape" verticalDpi="1200" r:id="rId1"/>
  <rowBreaks count="1" manualBreakCount="1">
    <brk id="102"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5">
    <pageSetUpPr fitToPage="1"/>
  </sheetPr>
  <dimension ref="A1:AC39"/>
  <sheetViews>
    <sheetView showGridLines="0" topLeftCell="A16" zoomScale="85" zoomScaleNormal="85" workbookViewId="0">
      <selection activeCell="H22" sqref="C22:N24"/>
    </sheetView>
  </sheetViews>
  <sheetFormatPr baseColWidth="10" defaultColWidth="11.6328125" defaultRowHeight="13.8" x14ac:dyDescent="0.25"/>
  <cols>
    <col min="1" max="1" width="2.81640625" style="120" customWidth="1"/>
    <col min="2" max="2" width="55.1796875" style="120" hidden="1" customWidth="1"/>
    <col min="3" max="3" width="8.90625" style="120" customWidth="1"/>
    <col min="4" max="4" width="17.81640625" style="120" customWidth="1"/>
    <col min="5" max="5" width="12.453125" style="120" customWidth="1"/>
    <col min="6" max="6" width="8.1796875" style="120" customWidth="1"/>
    <col min="7" max="22" width="3.36328125" style="120" customWidth="1"/>
    <col min="23" max="23" width="3.6328125" style="120" customWidth="1"/>
    <col min="24" max="24" width="7.453125" style="120" customWidth="1"/>
    <col min="25" max="26" width="6.6328125" style="120" customWidth="1"/>
    <col min="27" max="28" width="11.6328125" style="120"/>
    <col min="29" max="29" width="12.36328125" style="120" customWidth="1"/>
    <col min="30" max="16384" width="11.6328125" style="120"/>
  </cols>
  <sheetData>
    <row r="1" spans="1:29" s="116" customFormat="1" ht="17.399999999999999" x14ac:dyDescent="0.3">
      <c r="C1" s="1087" t="s">
        <v>92</v>
      </c>
      <c r="D1" s="1087"/>
      <c r="E1" s="1087"/>
      <c r="F1" s="1087"/>
    </row>
    <row r="2" spans="1:29" s="118" customFormat="1" ht="14.4" thickBot="1" x14ac:dyDescent="0.3"/>
    <row r="3" spans="1:29" ht="18.600000000000001" customHeight="1" thickBot="1" x14ac:dyDescent="0.35">
      <c r="C3" s="1087" t="s">
        <v>95</v>
      </c>
      <c r="D3" s="1087"/>
      <c r="E3" s="1087"/>
      <c r="F3" s="1087"/>
      <c r="X3" s="1074" t="s">
        <v>272</v>
      </c>
      <c r="Y3" s="1075"/>
      <c r="Z3" s="1076"/>
      <c r="AA3" s="1088" t="s">
        <v>453</v>
      </c>
      <c r="AB3" s="1089"/>
      <c r="AC3" s="713"/>
    </row>
    <row r="4" spans="1: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1:29" ht="120" customHeight="1" thickBot="1" x14ac:dyDescent="0.3">
      <c r="C5" s="129"/>
      <c r="D5" s="130"/>
      <c r="E5" s="350"/>
      <c r="F5" s="132" t="s">
        <v>218</v>
      </c>
      <c r="G5" s="1110"/>
      <c r="H5" s="1062"/>
      <c r="I5" s="1062"/>
      <c r="J5" s="1062"/>
      <c r="K5" s="1062"/>
      <c r="L5" s="1062"/>
      <c r="M5" s="1062"/>
      <c r="N5" s="1062"/>
      <c r="O5" s="1071" t="s">
        <v>621</v>
      </c>
      <c r="P5" s="1071" t="s">
        <v>21</v>
      </c>
      <c r="Q5" s="1071" t="s">
        <v>312</v>
      </c>
      <c r="R5" s="1071" t="s">
        <v>313</v>
      </c>
      <c r="S5" s="1071" t="s">
        <v>311</v>
      </c>
      <c r="T5" s="1071" t="s">
        <v>310</v>
      </c>
      <c r="U5" s="1071" t="s">
        <v>309</v>
      </c>
      <c r="V5" s="1095" t="s">
        <v>103</v>
      </c>
      <c r="X5" s="1077" t="s">
        <v>210</v>
      </c>
      <c r="Y5" s="1079" t="s">
        <v>211</v>
      </c>
      <c r="Z5" s="1081" t="s">
        <v>212</v>
      </c>
      <c r="AA5" s="1092" t="s">
        <v>454</v>
      </c>
      <c r="AB5" s="1093" t="s">
        <v>455</v>
      </c>
      <c r="AC5" s="1066" t="s">
        <v>476</v>
      </c>
    </row>
    <row r="6" spans="1:29" ht="14.4" thickBot="1" x14ac:dyDescent="0.3">
      <c r="C6" s="316" t="s">
        <v>222</v>
      </c>
      <c r="D6" s="317" t="s">
        <v>225</v>
      </c>
      <c r="E6" s="318" t="s">
        <v>226</v>
      </c>
      <c r="F6" s="136" t="s">
        <v>217</v>
      </c>
      <c r="G6" s="1111"/>
      <c r="H6" s="1104"/>
      <c r="I6" s="1104"/>
      <c r="J6" s="1104"/>
      <c r="K6" s="1104"/>
      <c r="L6" s="1104"/>
      <c r="M6" s="1104"/>
      <c r="N6" s="1104"/>
      <c r="O6" s="1108"/>
      <c r="P6" s="1108"/>
      <c r="Q6" s="1108"/>
      <c r="R6" s="1108"/>
      <c r="S6" s="1108"/>
      <c r="T6" s="1108"/>
      <c r="U6" s="1108"/>
      <c r="V6" s="1109"/>
      <c r="X6" s="1107"/>
      <c r="Y6" s="1105"/>
      <c r="Z6" s="1106"/>
      <c r="AA6" s="1092"/>
      <c r="AB6" s="1094"/>
      <c r="AC6" s="1067"/>
    </row>
    <row r="7" spans="1:29" x14ac:dyDescent="0.25">
      <c r="A7" s="176"/>
      <c r="B7" s="120" t="str">
        <f>IF(ISTEXT(D7),(CONCATENATE(Forside!$B$5,".",C7,".",D7,".",E7)),(""))</f>
        <v/>
      </c>
      <c r="C7" s="171"/>
      <c r="D7" s="183"/>
      <c r="E7" s="242" t="str">
        <f>IF(ISTEXT(D7),"STATUS","")</f>
        <v/>
      </c>
      <c r="F7" s="327"/>
      <c r="G7" s="81"/>
      <c r="H7" s="86"/>
      <c r="I7" s="86"/>
      <c r="J7" s="86"/>
      <c r="K7" s="86"/>
      <c r="L7" s="86"/>
      <c r="M7" s="86"/>
      <c r="N7" s="86"/>
      <c r="O7" s="126"/>
      <c r="P7" s="127"/>
      <c r="Q7" s="127"/>
      <c r="R7" s="127"/>
      <c r="S7" s="127"/>
      <c r="T7" s="127"/>
      <c r="U7" s="127"/>
      <c r="V7" s="128"/>
      <c r="X7" s="243"/>
      <c r="Y7" s="174"/>
      <c r="Z7" s="677"/>
      <c r="AA7" s="312"/>
      <c r="AB7" s="139"/>
      <c r="AC7" s="139" t="s">
        <v>481</v>
      </c>
    </row>
    <row r="8" spans="1:29" x14ac:dyDescent="0.25">
      <c r="A8" s="176"/>
      <c r="B8" s="120" t="str">
        <f>IF(ISTEXT(D8),(CONCATENATE(Forside!$B$5,".",C8,".",D8,".",E8)),(""))</f>
        <v/>
      </c>
      <c r="C8" s="142"/>
      <c r="D8" s="144"/>
      <c r="E8" s="298" t="str">
        <f t="shared" ref="E8:E13" si="0">IF(ISTEXT(D8),"STATUS","")</f>
        <v/>
      </c>
      <c r="F8" s="328"/>
      <c r="G8" s="490"/>
      <c r="H8" s="918"/>
      <c r="I8" s="918"/>
      <c r="J8" s="918"/>
      <c r="K8" s="918"/>
      <c r="L8" s="918"/>
      <c r="M8" s="918"/>
      <c r="N8" s="918"/>
      <c r="O8" s="186"/>
      <c r="P8" s="187"/>
      <c r="Q8" s="187"/>
      <c r="R8" s="187"/>
      <c r="S8" s="187"/>
      <c r="T8" s="187"/>
      <c r="U8" s="187"/>
      <c r="V8" s="175"/>
      <c r="X8" s="146"/>
      <c r="Y8" s="151"/>
      <c r="Z8" s="443"/>
      <c r="AA8" s="297"/>
      <c r="AB8" s="145"/>
      <c r="AC8" s="145" t="s">
        <v>481</v>
      </c>
    </row>
    <row r="9" spans="1:29" x14ac:dyDescent="0.25">
      <c r="A9" s="176"/>
      <c r="B9" s="120" t="str">
        <f>IF(ISTEXT(D9),(CONCATENATE(Forside!$B$5,".",C9,".",D9,".",E9)),(""))</f>
        <v/>
      </c>
      <c r="C9" s="142"/>
      <c r="D9" s="144"/>
      <c r="E9" s="298" t="str">
        <f t="shared" si="0"/>
        <v/>
      </c>
      <c r="F9" s="328"/>
      <c r="G9" s="490"/>
      <c r="H9" s="918"/>
      <c r="I9" s="918"/>
      <c r="J9" s="918"/>
      <c r="K9" s="918"/>
      <c r="L9" s="918"/>
      <c r="M9" s="918"/>
      <c r="N9" s="918"/>
      <c r="O9" s="186"/>
      <c r="P9" s="187"/>
      <c r="Q9" s="187"/>
      <c r="R9" s="187"/>
      <c r="S9" s="187"/>
      <c r="T9" s="187"/>
      <c r="U9" s="187"/>
      <c r="V9" s="175"/>
      <c r="X9" s="178"/>
      <c r="Y9" s="182"/>
      <c r="Z9" s="666"/>
      <c r="AA9" s="145"/>
      <c r="AC9" s="145" t="s">
        <v>481</v>
      </c>
    </row>
    <row r="10" spans="1:29" x14ac:dyDescent="0.25">
      <c r="A10" s="176"/>
      <c r="B10" s="120" t="str">
        <f>IF(ISTEXT(D10),(CONCATENATE(Forside!$B$5,".",C10,".",D10,".",E10)),(""))</f>
        <v/>
      </c>
      <c r="C10" s="177"/>
      <c r="D10" s="170"/>
      <c r="E10" s="298" t="str">
        <f t="shared" si="0"/>
        <v/>
      </c>
      <c r="F10" s="372"/>
      <c r="G10" s="77"/>
      <c r="H10" s="80"/>
      <c r="I10" s="80"/>
      <c r="J10" s="80"/>
      <c r="K10" s="80"/>
      <c r="L10" s="80"/>
      <c r="M10" s="80"/>
      <c r="N10" s="80"/>
      <c r="O10" s="179"/>
      <c r="P10" s="180"/>
      <c r="Q10" s="180"/>
      <c r="R10" s="180"/>
      <c r="S10" s="180"/>
      <c r="T10" s="180"/>
      <c r="U10" s="180"/>
      <c r="V10" s="181"/>
      <c r="X10" s="178"/>
      <c r="Y10" s="182"/>
      <c r="Z10" s="666"/>
      <c r="AA10" s="297"/>
      <c r="AB10" s="145"/>
      <c r="AC10" s="145"/>
    </row>
    <row r="11" spans="1:29" x14ac:dyDescent="0.25">
      <c r="A11" s="176"/>
      <c r="B11" s="120" t="str">
        <f>IF(ISTEXT(D11),(CONCATENATE(Forside!$B$5,".",C11,".",D11,".",E11)),(""))</f>
        <v/>
      </c>
      <c r="C11" s="142"/>
      <c r="D11" s="238"/>
      <c r="E11" s="298" t="str">
        <f t="shared" si="0"/>
        <v/>
      </c>
      <c r="F11" s="328"/>
      <c r="G11" s="74"/>
      <c r="H11" s="75"/>
      <c r="I11" s="75"/>
      <c r="J11" s="75"/>
      <c r="K11" s="75"/>
      <c r="L11" s="75"/>
      <c r="M11" s="75"/>
      <c r="N11" s="75"/>
      <c r="O11" s="147"/>
      <c r="P11" s="148"/>
      <c r="Q11" s="148"/>
      <c r="R11" s="148"/>
      <c r="S11" s="148"/>
      <c r="T11" s="148"/>
      <c r="U11" s="148"/>
      <c r="V11" s="149"/>
      <c r="X11" s="178"/>
      <c r="Y11" s="182"/>
      <c r="Z11" s="666"/>
      <c r="AA11" s="297"/>
      <c r="AB11" s="145"/>
      <c r="AC11" s="145"/>
    </row>
    <row r="12" spans="1:29" x14ac:dyDescent="0.25">
      <c r="A12" s="176"/>
      <c r="B12" s="120" t="str">
        <f>IF(ISTEXT(D12),(CONCATENATE(Forside!$B$5,".",C12,".",D12,".",E12)),(""))</f>
        <v/>
      </c>
      <c r="C12" s="142"/>
      <c r="D12" s="144"/>
      <c r="E12" s="298" t="str">
        <f t="shared" si="0"/>
        <v/>
      </c>
      <c r="F12" s="328"/>
      <c r="G12" s="490"/>
      <c r="H12" s="918"/>
      <c r="I12" s="918"/>
      <c r="J12" s="918"/>
      <c r="K12" s="918"/>
      <c r="L12" s="918"/>
      <c r="M12" s="918"/>
      <c r="N12" s="918"/>
      <c r="O12" s="186"/>
      <c r="P12" s="187"/>
      <c r="Q12" s="187"/>
      <c r="R12" s="187"/>
      <c r="S12" s="187"/>
      <c r="T12" s="187"/>
      <c r="U12" s="187"/>
      <c r="V12" s="175"/>
      <c r="X12" s="178"/>
      <c r="Y12" s="182"/>
      <c r="Z12" s="666"/>
      <c r="AA12" s="297"/>
      <c r="AB12" s="145"/>
      <c r="AC12" s="145"/>
    </row>
    <row r="13" spans="1:29" ht="14.4" thickBot="1" x14ac:dyDescent="0.3">
      <c r="B13" s="120" t="str">
        <f>IF(ISTEXT(D13),(CONCATENATE(Forside!$B$5,".",C13,".",D13,".",E13)),(""))</f>
        <v/>
      </c>
      <c r="C13" s="155"/>
      <c r="D13" s="156"/>
      <c r="E13" s="578" t="str">
        <f t="shared" si="0"/>
        <v/>
      </c>
      <c r="F13" s="328"/>
      <c r="G13" s="931"/>
      <c r="H13" s="932"/>
      <c r="I13" s="932"/>
      <c r="J13" s="932"/>
      <c r="K13" s="932"/>
      <c r="L13" s="932"/>
      <c r="M13" s="932"/>
      <c r="N13" s="932"/>
      <c r="O13" s="379"/>
      <c r="P13" s="203"/>
      <c r="Q13" s="203"/>
      <c r="R13" s="203"/>
      <c r="S13" s="203"/>
      <c r="T13" s="203"/>
      <c r="U13" s="203"/>
      <c r="V13" s="204"/>
      <c r="X13" s="158"/>
      <c r="Y13" s="163"/>
      <c r="Z13" s="548"/>
      <c r="AA13" s="300"/>
      <c r="AB13" s="157"/>
      <c r="AC13" s="157"/>
    </row>
    <row r="14" spans="1:29" x14ac:dyDescent="0.25">
      <c r="C14" s="1064" t="s">
        <v>278</v>
      </c>
      <c r="D14" s="1064"/>
      <c r="E14" s="1064"/>
      <c r="F14" s="1103"/>
      <c r="G14" s="1064"/>
      <c r="H14" s="1064"/>
      <c r="I14" s="1064"/>
      <c r="J14" s="1064"/>
      <c r="K14" s="1064"/>
      <c r="L14" s="1064"/>
      <c r="M14" s="1064"/>
      <c r="N14" s="1064"/>
      <c r="X14" s="164"/>
      <c r="Y14" s="164"/>
      <c r="Z14" s="164"/>
      <c r="AC14" s="700"/>
    </row>
    <row r="15" spans="1:29" ht="14.4" thickBot="1" x14ac:dyDescent="0.3">
      <c r="C15" s="165"/>
      <c r="X15" s="164"/>
      <c r="Y15" s="164"/>
      <c r="Z15" s="164"/>
      <c r="AC15" s="700"/>
    </row>
    <row r="16" spans="1:29" ht="18" thickBot="1" x14ac:dyDescent="0.35">
      <c r="C16" s="1087" t="s">
        <v>163</v>
      </c>
      <c r="D16" s="1087"/>
      <c r="E16" s="1087"/>
      <c r="F16" s="1087"/>
      <c r="X16" s="1074" t="s">
        <v>272</v>
      </c>
      <c r="Y16" s="1075"/>
      <c r="Z16" s="1076"/>
      <c r="AC16" s="700"/>
    </row>
    <row r="17" spans="1:29" ht="14.4" customHeight="1" thickBot="1" x14ac:dyDescent="0.3">
      <c r="C17" s="121"/>
      <c r="D17" s="122"/>
      <c r="E17" s="123"/>
      <c r="F17" s="124" t="s">
        <v>219</v>
      </c>
      <c r="G17" s="81">
        <v>15</v>
      </c>
      <c r="H17" s="86">
        <v>14</v>
      </c>
      <c r="I17" s="86">
        <v>13</v>
      </c>
      <c r="J17" s="86">
        <v>12</v>
      </c>
      <c r="K17" s="86">
        <v>11</v>
      </c>
      <c r="L17" s="86">
        <v>10</v>
      </c>
      <c r="M17" s="86">
        <v>9</v>
      </c>
      <c r="N17" s="86">
        <v>8</v>
      </c>
      <c r="O17" s="126">
        <v>7</v>
      </c>
      <c r="P17" s="127">
        <v>6</v>
      </c>
      <c r="Q17" s="127">
        <v>5</v>
      </c>
      <c r="R17" s="127">
        <v>4</v>
      </c>
      <c r="S17" s="127">
        <v>3</v>
      </c>
      <c r="T17" s="127">
        <v>2</v>
      </c>
      <c r="U17" s="127">
        <v>1</v>
      </c>
      <c r="V17" s="128">
        <v>0</v>
      </c>
      <c r="X17" s="1068" t="s">
        <v>273</v>
      </c>
      <c r="Y17" s="1069"/>
      <c r="Z17" s="1070"/>
      <c r="AC17" s="700"/>
    </row>
    <row r="18" spans="1:29" ht="120" customHeight="1" thickBot="1" x14ac:dyDescent="0.3">
      <c r="C18" s="129"/>
      <c r="D18" s="130"/>
      <c r="E18" s="350"/>
      <c r="F18" s="132" t="s">
        <v>218</v>
      </c>
      <c r="G18" s="1110"/>
      <c r="H18" s="1062"/>
      <c r="I18" s="1062"/>
      <c r="J18" s="1062"/>
      <c r="K18" s="1062"/>
      <c r="L18" s="1062"/>
      <c r="M18" s="1062"/>
      <c r="N18" s="1062"/>
      <c r="O18" s="1071" t="s">
        <v>27</v>
      </c>
      <c r="P18" s="1071" t="s">
        <v>26</v>
      </c>
      <c r="Q18" s="1071" t="s">
        <v>108</v>
      </c>
      <c r="R18" s="1071" t="s">
        <v>107</v>
      </c>
      <c r="S18" s="1071" t="s">
        <v>106</v>
      </c>
      <c r="T18" s="1071" t="s">
        <v>105</v>
      </c>
      <c r="U18" s="1071" t="s">
        <v>104</v>
      </c>
      <c r="V18" s="1095" t="s">
        <v>109</v>
      </c>
      <c r="X18" s="1077" t="s">
        <v>210</v>
      </c>
      <c r="Y18" s="1079" t="s">
        <v>211</v>
      </c>
      <c r="Z18" s="1081" t="s">
        <v>212</v>
      </c>
      <c r="AC18" s="700"/>
    </row>
    <row r="19" spans="1:29" ht="14.4" thickBot="1" x14ac:dyDescent="0.3">
      <c r="C19" s="316" t="s">
        <v>222</v>
      </c>
      <c r="D19" s="317" t="s">
        <v>225</v>
      </c>
      <c r="E19" s="318" t="s">
        <v>226</v>
      </c>
      <c r="F19" s="136" t="s">
        <v>217</v>
      </c>
      <c r="G19" s="1111"/>
      <c r="H19" s="1104"/>
      <c r="I19" s="1104"/>
      <c r="J19" s="1104"/>
      <c r="K19" s="1104"/>
      <c r="L19" s="1104"/>
      <c r="M19" s="1104"/>
      <c r="N19" s="1104"/>
      <c r="O19" s="1108"/>
      <c r="P19" s="1108"/>
      <c r="Q19" s="1108"/>
      <c r="R19" s="1108"/>
      <c r="S19" s="1108"/>
      <c r="T19" s="1108"/>
      <c r="U19" s="1108"/>
      <c r="V19" s="1109"/>
      <c r="X19" s="1107"/>
      <c r="Y19" s="1105"/>
      <c r="Z19" s="1106"/>
      <c r="AC19" s="700"/>
    </row>
    <row r="20" spans="1:29" x14ac:dyDescent="0.25">
      <c r="A20" s="176"/>
      <c r="B20" s="120" t="str">
        <f>IF(ISTEXT(D7),(CONCATENATE(Forside!$B$5,".",C20,".",D20,".",E20)),(""))</f>
        <v/>
      </c>
      <c r="C20" s="171" t="str">
        <f>C7&amp;""</f>
        <v/>
      </c>
      <c r="D20" s="192" t="str">
        <f>D7&amp;""</f>
        <v/>
      </c>
      <c r="E20" s="242" t="str">
        <f>IF(ISTEXT(D7),"KOMMANDO","")</f>
        <v/>
      </c>
      <c r="F20" s="327"/>
      <c r="G20" s="81"/>
      <c r="H20" s="86"/>
      <c r="I20" s="86"/>
      <c r="J20" s="86"/>
      <c r="K20" s="86"/>
      <c r="L20" s="86"/>
      <c r="M20" s="86"/>
      <c r="N20" s="86"/>
      <c r="O20" s="126"/>
      <c r="P20" s="127"/>
      <c r="Q20" s="127"/>
      <c r="R20" s="127"/>
      <c r="S20" s="127"/>
      <c r="T20" s="127"/>
      <c r="U20" s="127"/>
      <c r="V20" s="128"/>
      <c r="X20" s="243"/>
      <c r="Y20" s="174"/>
      <c r="Z20" s="175"/>
      <c r="AC20" s="700"/>
    </row>
    <row r="21" spans="1:29" x14ac:dyDescent="0.25">
      <c r="A21" s="176"/>
      <c r="B21" s="120" t="str">
        <f>IF(ISTEXT(D8),(CONCATENATE(Forside!$B$5,".",C21,".",D21,".",E21)),(""))</f>
        <v/>
      </c>
      <c r="C21" s="142" t="str">
        <f t="shared" ref="C21:C26" si="1">C8&amp;""</f>
        <v/>
      </c>
      <c r="D21" s="196" t="str">
        <f t="shared" ref="D21:D26" si="2">D8&amp;""</f>
        <v/>
      </c>
      <c r="E21" s="298" t="str">
        <f t="shared" ref="E21:E26" si="3">IF(ISTEXT(D8),"KOMMANDO","")</f>
        <v/>
      </c>
      <c r="F21" s="441"/>
      <c r="G21" s="490"/>
      <c r="H21" s="918"/>
      <c r="I21" s="918"/>
      <c r="J21" s="918"/>
      <c r="K21" s="918"/>
      <c r="L21" s="918"/>
      <c r="M21" s="918"/>
      <c r="N21" s="918"/>
      <c r="O21" s="186"/>
      <c r="P21" s="187"/>
      <c r="Q21" s="187"/>
      <c r="R21" s="187"/>
      <c r="S21" s="187"/>
      <c r="T21" s="187"/>
      <c r="U21" s="187"/>
      <c r="V21" s="175"/>
      <c r="X21" s="146"/>
      <c r="Y21" s="151"/>
      <c r="Z21" s="149"/>
      <c r="AC21" s="700"/>
    </row>
    <row r="22" spans="1:29" x14ac:dyDescent="0.25">
      <c r="A22" s="176"/>
      <c r="B22" s="120" t="str">
        <f>IF(ISTEXT(D9),(CONCATENATE(Forside!$B$5,".",C22,".",D22,".",E22)),(""))</f>
        <v/>
      </c>
      <c r="C22" s="142" t="str">
        <f t="shared" si="1"/>
        <v/>
      </c>
      <c r="D22" s="196" t="str">
        <f t="shared" si="2"/>
        <v/>
      </c>
      <c r="E22" s="298" t="str">
        <f t="shared" si="3"/>
        <v/>
      </c>
      <c r="F22" s="441"/>
      <c r="G22" s="490"/>
      <c r="H22" s="918"/>
      <c r="I22" s="918"/>
      <c r="J22" s="918"/>
      <c r="K22" s="918"/>
      <c r="L22" s="918"/>
      <c r="M22" s="918"/>
      <c r="N22" s="918"/>
      <c r="O22" s="186"/>
      <c r="P22" s="187"/>
      <c r="Q22" s="187"/>
      <c r="R22" s="187"/>
      <c r="S22" s="187"/>
      <c r="T22" s="187"/>
      <c r="U22" s="187"/>
      <c r="V22" s="175"/>
      <c r="X22" s="178"/>
      <c r="Y22" s="182"/>
      <c r="Z22" s="181"/>
      <c r="AC22" s="700"/>
    </row>
    <row r="23" spans="1:29" x14ac:dyDescent="0.25">
      <c r="A23" s="176"/>
      <c r="B23" s="120" t="str">
        <f>IF(ISTEXT(D10),(CONCATENATE(Forside!$B$5,".",C23,".",D23,".",E23)),(""))</f>
        <v/>
      </c>
      <c r="C23" s="142" t="str">
        <f t="shared" si="1"/>
        <v/>
      </c>
      <c r="D23" s="196" t="str">
        <f t="shared" si="2"/>
        <v/>
      </c>
      <c r="E23" s="298" t="str">
        <f t="shared" si="3"/>
        <v/>
      </c>
      <c r="F23" s="328"/>
      <c r="G23" s="74"/>
      <c r="H23" s="75"/>
      <c r="I23" s="75"/>
      <c r="J23" s="75"/>
      <c r="K23" s="75"/>
      <c r="L23" s="75"/>
      <c r="M23" s="75"/>
      <c r="N23" s="75"/>
      <c r="O23" s="147"/>
      <c r="P23" s="148"/>
      <c r="Q23" s="148"/>
      <c r="R23" s="148"/>
      <c r="S23" s="148"/>
      <c r="T23" s="148"/>
      <c r="U23" s="148"/>
      <c r="V23" s="149"/>
      <c r="X23" s="178"/>
      <c r="Y23" s="182"/>
      <c r="Z23" s="181"/>
      <c r="AC23" s="700"/>
    </row>
    <row r="24" spans="1:29" x14ac:dyDescent="0.25">
      <c r="A24" s="176"/>
      <c r="B24" s="120" t="str">
        <f>IF(ISTEXT(D11),(CONCATENATE(Forside!$B$5,".",C24,".",D24,".",E24)),(""))</f>
        <v/>
      </c>
      <c r="C24" s="142" t="str">
        <f t="shared" si="1"/>
        <v/>
      </c>
      <c r="D24" s="196" t="str">
        <f t="shared" si="2"/>
        <v/>
      </c>
      <c r="E24" s="298" t="str">
        <f t="shared" si="3"/>
        <v/>
      </c>
      <c r="F24" s="441"/>
      <c r="G24" s="490"/>
      <c r="H24" s="918"/>
      <c r="I24" s="918"/>
      <c r="J24" s="918"/>
      <c r="K24" s="918"/>
      <c r="L24" s="918"/>
      <c r="M24" s="918"/>
      <c r="N24" s="918"/>
      <c r="O24" s="186"/>
      <c r="P24" s="187"/>
      <c r="Q24" s="187"/>
      <c r="R24" s="187"/>
      <c r="S24" s="187"/>
      <c r="T24" s="187"/>
      <c r="U24" s="187"/>
      <c r="V24" s="175"/>
      <c r="X24" s="178"/>
      <c r="Y24" s="182"/>
      <c r="Z24" s="181"/>
      <c r="AC24" s="700"/>
    </row>
    <row r="25" spans="1:29" x14ac:dyDescent="0.25">
      <c r="A25" s="176"/>
      <c r="B25" s="120" t="str">
        <f>IF(ISTEXT(D12),(CONCATENATE(Forside!$B$5,".",C25,".",D25,".",E25)),(""))</f>
        <v/>
      </c>
      <c r="C25" s="142" t="str">
        <f t="shared" si="1"/>
        <v/>
      </c>
      <c r="D25" s="196" t="str">
        <f t="shared" si="2"/>
        <v/>
      </c>
      <c r="E25" s="298" t="str">
        <f t="shared" si="3"/>
        <v/>
      </c>
      <c r="F25" s="441"/>
      <c r="G25" s="490"/>
      <c r="H25" s="918"/>
      <c r="I25" s="918"/>
      <c r="J25" s="918"/>
      <c r="K25" s="918"/>
      <c r="L25" s="918"/>
      <c r="M25" s="918"/>
      <c r="N25" s="918"/>
      <c r="O25" s="186"/>
      <c r="P25" s="187"/>
      <c r="Q25" s="187"/>
      <c r="R25" s="187"/>
      <c r="S25" s="187"/>
      <c r="T25" s="187"/>
      <c r="U25" s="187"/>
      <c r="V25" s="175"/>
      <c r="X25" s="178"/>
      <c r="Y25" s="182"/>
      <c r="Z25" s="181"/>
      <c r="AC25" s="700"/>
    </row>
    <row r="26" spans="1:29" ht="14.4" thickBot="1" x14ac:dyDescent="0.3">
      <c r="B26" s="120" t="str">
        <f>IF(ISTEXT(D13),(CONCATENATE(Forside!$B$5,".",C26,".",D26,".",E26)),(""))</f>
        <v/>
      </c>
      <c r="C26" s="155" t="str">
        <f t="shared" si="1"/>
        <v/>
      </c>
      <c r="D26" s="208" t="str">
        <f t="shared" si="2"/>
        <v/>
      </c>
      <c r="E26" s="578" t="str">
        <f t="shared" si="3"/>
        <v/>
      </c>
      <c r="F26" s="441"/>
      <c r="G26" s="931"/>
      <c r="H26" s="932"/>
      <c r="I26" s="932"/>
      <c r="J26" s="932"/>
      <c r="K26" s="932"/>
      <c r="L26" s="932"/>
      <c r="M26" s="932"/>
      <c r="N26" s="932"/>
      <c r="O26" s="379"/>
      <c r="P26" s="203"/>
      <c r="Q26" s="203"/>
      <c r="R26" s="203"/>
      <c r="S26" s="203"/>
      <c r="T26" s="203"/>
      <c r="U26" s="203"/>
      <c r="V26" s="204"/>
      <c r="X26" s="158"/>
      <c r="Y26" s="163"/>
      <c r="Z26" s="161"/>
      <c r="AC26" s="700"/>
    </row>
    <row r="27" spans="1:29" ht="14.4" thickBot="1" x14ac:dyDescent="0.3">
      <c r="C27" s="1064" t="s">
        <v>278</v>
      </c>
      <c r="D27" s="1064"/>
      <c r="E27" s="1064"/>
      <c r="F27" s="1103"/>
      <c r="G27" s="1064"/>
      <c r="H27" s="1064"/>
      <c r="I27" s="1064"/>
      <c r="J27" s="1064"/>
      <c r="K27" s="1064"/>
      <c r="L27" s="1064"/>
      <c r="M27" s="1064"/>
      <c r="N27" s="1064"/>
      <c r="X27" s="164"/>
      <c r="Y27" s="164"/>
      <c r="Z27" s="164"/>
      <c r="AC27" s="700"/>
    </row>
    <row r="28" spans="1:29" ht="17.399999999999999" x14ac:dyDescent="0.3">
      <c r="X28" s="1074" t="s">
        <v>272</v>
      </c>
      <c r="Y28" s="1075"/>
      <c r="Z28" s="1076"/>
      <c r="AC28" s="700"/>
    </row>
    <row r="29" spans="1:29" ht="18.600000000000001" customHeight="1" thickBot="1" x14ac:dyDescent="0.35">
      <c r="C29" s="1087" t="s">
        <v>44</v>
      </c>
      <c r="D29" s="1087"/>
      <c r="E29" s="1087"/>
      <c r="F29" s="1087"/>
      <c r="G29" s="201"/>
      <c r="H29" s="201"/>
      <c r="I29" s="201"/>
      <c r="J29" s="201"/>
      <c r="K29" s="201"/>
      <c r="L29" s="201"/>
      <c r="M29" s="201"/>
      <c r="N29" s="201"/>
      <c r="O29" s="201"/>
      <c r="P29" s="201"/>
      <c r="Q29" s="201"/>
      <c r="R29" s="201"/>
      <c r="S29" s="201"/>
      <c r="T29" s="201"/>
      <c r="U29" s="201"/>
      <c r="V29" s="201"/>
      <c r="X29" s="1068" t="s">
        <v>273</v>
      </c>
      <c r="Y29" s="1069"/>
      <c r="Z29" s="1070"/>
      <c r="AC29" s="700"/>
    </row>
    <row r="30" spans="1:29" ht="14.4" thickBot="1" x14ac:dyDescent="0.3">
      <c r="C30" s="133" t="s">
        <v>222</v>
      </c>
      <c r="D30" s="134" t="s">
        <v>225</v>
      </c>
      <c r="E30" s="1287" t="s">
        <v>227</v>
      </c>
      <c r="F30" s="1277"/>
      <c r="G30" s="1277"/>
      <c r="H30" s="1277"/>
      <c r="I30" s="1277"/>
      <c r="J30" s="1277"/>
      <c r="K30" s="1277"/>
      <c r="L30" s="1273" t="s">
        <v>217</v>
      </c>
      <c r="M30" s="1274"/>
      <c r="N30" s="1275"/>
      <c r="O30" s="1276" t="s">
        <v>216</v>
      </c>
      <c r="P30" s="1277"/>
      <c r="Q30" s="1277"/>
      <c r="R30" s="1277"/>
      <c r="S30" s="1277"/>
      <c r="T30" s="1277"/>
      <c r="U30" s="1277"/>
      <c r="V30" s="1278"/>
      <c r="X30" s="202" t="s">
        <v>215</v>
      </c>
      <c r="Y30" s="203" t="s">
        <v>213</v>
      </c>
      <c r="Z30" s="204" t="s">
        <v>214</v>
      </c>
      <c r="AC30" s="700"/>
    </row>
    <row r="31" spans="1:29" x14ac:dyDescent="0.25">
      <c r="A31" s="176"/>
      <c r="B31" s="120" t="str">
        <f>CONCATENATE(Forside!$B$5,".",C31,".",D31,".",E31)</f>
        <v>...</v>
      </c>
      <c r="C31" s="171"/>
      <c r="D31" s="183"/>
      <c r="E31" s="1288"/>
      <c r="F31" s="1271"/>
      <c r="G31" s="1271"/>
      <c r="H31" s="1271"/>
      <c r="I31" s="1271"/>
      <c r="J31" s="1271"/>
      <c r="K31" s="1271"/>
      <c r="L31" s="1270"/>
      <c r="M31" s="1271"/>
      <c r="N31" s="1272"/>
      <c r="O31" s="1270"/>
      <c r="P31" s="1271"/>
      <c r="Q31" s="1271"/>
      <c r="R31" s="1271"/>
      <c r="S31" s="1271"/>
      <c r="T31" s="1271"/>
      <c r="U31" s="1271"/>
      <c r="V31" s="1272"/>
      <c r="X31" s="140"/>
      <c r="Y31" s="141"/>
      <c r="Z31" s="128"/>
      <c r="AC31" s="700"/>
    </row>
    <row r="32" spans="1:29" x14ac:dyDescent="0.25">
      <c r="C32" s="142"/>
      <c r="D32" s="194"/>
      <c r="E32" s="1286"/>
      <c r="F32" s="1259"/>
      <c r="G32" s="1259"/>
      <c r="H32" s="1259"/>
      <c r="I32" s="1259"/>
      <c r="J32" s="1259"/>
      <c r="K32" s="1260"/>
      <c r="L32" s="1258"/>
      <c r="M32" s="1259"/>
      <c r="N32" s="1260"/>
      <c r="O32" s="1289"/>
      <c r="P32" s="1290"/>
      <c r="Q32" s="1290"/>
      <c r="R32" s="1290"/>
      <c r="S32" s="1290"/>
      <c r="T32" s="1290"/>
      <c r="U32" s="1290"/>
      <c r="V32" s="1291"/>
      <c r="X32" s="146"/>
      <c r="Y32" s="151"/>
      <c r="Z32" s="149"/>
      <c r="AC32" s="700"/>
    </row>
    <row r="33" spans="3:29" x14ac:dyDescent="0.25">
      <c r="C33" s="137"/>
      <c r="D33" s="168"/>
      <c r="E33" s="1282"/>
      <c r="F33" s="1283"/>
      <c r="G33" s="1283"/>
      <c r="H33" s="1283"/>
      <c r="I33" s="1283"/>
      <c r="J33" s="1283"/>
      <c r="K33" s="1283"/>
      <c r="L33" s="1284"/>
      <c r="M33" s="1283"/>
      <c r="N33" s="1285"/>
      <c r="O33" s="1258"/>
      <c r="P33" s="1259"/>
      <c r="Q33" s="1259"/>
      <c r="R33" s="1259"/>
      <c r="S33" s="1259"/>
      <c r="T33" s="1259"/>
      <c r="U33" s="1259"/>
      <c r="V33" s="1260"/>
      <c r="X33" s="146"/>
      <c r="Y33" s="151"/>
      <c r="Z33" s="149"/>
      <c r="AC33" s="700"/>
    </row>
    <row r="34" spans="3:29" x14ac:dyDescent="0.25">
      <c r="C34" s="142"/>
      <c r="D34" s="144"/>
      <c r="E34" s="1286"/>
      <c r="F34" s="1259"/>
      <c r="G34" s="1259"/>
      <c r="H34" s="1259"/>
      <c r="I34" s="1259"/>
      <c r="J34" s="1259"/>
      <c r="K34" s="1259"/>
      <c r="L34" s="1258"/>
      <c r="M34" s="1259"/>
      <c r="N34" s="1260"/>
      <c r="O34" s="1258"/>
      <c r="P34" s="1259"/>
      <c r="Q34" s="1259"/>
      <c r="R34" s="1259"/>
      <c r="S34" s="1259"/>
      <c r="T34" s="1259"/>
      <c r="U34" s="1259"/>
      <c r="V34" s="1260"/>
      <c r="X34" s="146"/>
      <c r="Y34" s="151"/>
      <c r="Z34" s="149"/>
      <c r="AC34" s="700"/>
    </row>
    <row r="35" spans="3:29" ht="14.4" thickBot="1" x14ac:dyDescent="0.3">
      <c r="C35" s="155"/>
      <c r="D35" s="156"/>
      <c r="E35" s="1281"/>
      <c r="F35" s="1264"/>
      <c r="G35" s="1264"/>
      <c r="H35" s="1264"/>
      <c r="I35" s="1264"/>
      <c r="J35" s="1264"/>
      <c r="K35" s="1264"/>
      <c r="L35" s="1263"/>
      <c r="M35" s="1264"/>
      <c r="N35" s="1265"/>
      <c r="O35" s="1263"/>
      <c r="P35" s="1264"/>
      <c r="Q35" s="1264"/>
      <c r="R35" s="1264"/>
      <c r="S35" s="1264"/>
      <c r="T35" s="1264"/>
      <c r="U35" s="1264"/>
      <c r="V35" s="1265"/>
      <c r="X35" s="158"/>
      <c r="Y35" s="163"/>
      <c r="Z35" s="161"/>
      <c r="AC35" s="700"/>
    </row>
    <row r="36" spans="3:29" x14ac:dyDescent="0.25">
      <c r="C36" s="1103" t="s">
        <v>278</v>
      </c>
      <c r="D36" s="1103"/>
      <c r="E36" s="1103"/>
      <c r="F36" s="1103"/>
      <c r="G36" s="1103"/>
      <c r="H36" s="1103"/>
      <c r="I36" s="1103"/>
      <c r="J36" s="1103"/>
      <c r="K36" s="1103"/>
      <c r="L36" s="1103"/>
      <c r="M36" s="1103"/>
      <c r="N36" s="1103"/>
      <c r="AC36" s="700"/>
    </row>
    <row r="37" spans="3:29" x14ac:dyDescent="0.25">
      <c r="AC37" s="700"/>
    </row>
    <row r="38" spans="3:29" x14ac:dyDescent="0.25">
      <c r="C38" s="176"/>
      <c r="AC38" s="700"/>
    </row>
    <row r="39" spans="3:29" x14ac:dyDescent="0.25">
      <c r="AC39" s="700"/>
    </row>
  </sheetData>
  <mergeCells count="73">
    <mergeCell ref="AA3:AB4"/>
    <mergeCell ref="AA5:AA6"/>
    <mergeCell ref="AB5:AB6"/>
    <mergeCell ref="O35:V35"/>
    <mergeCell ref="E34:K34"/>
    <mergeCell ref="L34:N34"/>
    <mergeCell ref="O34:V34"/>
    <mergeCell ref="R18:R19"/>
    <mergeCell ref="L18:L19"/>
    <mergeCell ref="O33:V33"/>
    <mergeCell ref="O32:V32"/>
    <mergeCell ref="O30:V30"/>
    <mergeCell ref="O31:V31"/>
    <mergeCell ref="X29:Z29"/>
    <mergeCell ref="U5:U6"/>
    <mergeCell ref="V5:V6"/>
    <mergeCell ref="C36:N36"/>
    <mergeCell ref="E35:K35"/>
    <mergeCell ref="L35:N35"/>
    <mergeCell ref="L31:N31"/>
    <mergeCell ref="K18:K19"/>
    <mergeCell ref="E33:K33"/>
    <mergeCell ref="L33:N33"/>
    <mergeCell ref="H18:H19"/>
    <mergeCell ref="I18:I19"/>
    <mergeCell ref="C27:N27"/>
    <mergeCell ref="E32:K32"/>
    <mergeCell ref="L32:N32"/>
    <mergeCell ref="C29:F29"/>
    <mergeCell ref="E30:K30"/>
    <mergeCell ref="L30:N30"/>
    <mergeCell ref="E31:K31"/>
    <mergeCell ref="C1:F1"/>
    <mergeCell ref="C3:F3"/>
    <mergeCell ref="G18:G19"/>
    <mergeCell ref="P18:P19"/>
    <mergeCell ref="Q18:Q19"/>
    <mergeCell ref="G5:G6"/>
    <mergeCell ref="P5:P6"/>
    <mergeCell ref="Q5:Q6"/>
    <mergeCell ref="C16:F16"/>
    <mergeCell ref="H5:H6"/>
    <mergeCell ref="I5:I6"/>
    <mergeCell ref="J5:J6"/>
    <mergeCell ref="K5:K6"/>
    <mergeCell ref="L5:L6"/>
    <mergeCell ref="M5:M6"/>
    <mergeCell ref="N5:N6"/>
    <mergeCell ref="X3:Z3"/>
    <mergeCell ref="X16:Z16"/>
    <mergeCell ref="X18:X19"/>
    <mergeCell ref="Y18:Y19"/>
    <mergeCell ref="Z18:Z19"/>
    <mergeCell ref="X17:Z17"/>
    <mergeCell ref="X4:Z4"/>
    <mergeCell ref="X5:X6"/>
    <mergeCell ref="Y5:Y6"/>
    <mergeCell ref="Z5:Z6"/>
    <mergeCell ref="AC5:AC6"/>
    <mergeCell ref="C14:N14"/>
    <mergeCell ref="X28:Z28"/>
    <mergeCell ref="O5:O6"/>
    <mergeCell ref="O18:O19"/>
    <mergeCell ref="J18:J19"/>
    <mergeCell ref="M18:M19"/>
    <mergeCell ref="N18:N19"/>
    <mergeCell ref="R5:R6"/>
    <mergeCell ref="V18:V19"/>
    <mergeCell ref="S18:S19"/>
    <mergeCell ref="T18:T19"/>
    <mergeCell ref="U18:U19"/>
    <mergeCell ref="S5:S6"/>
    <mergeCell ref="T5:T6"/>
  </mergeCells>
  <pageMargins left="0.25" right="0.25" top="0.75" bottom="0.75" header="0.3" footer="0.3"/>
  <pageSetup paperSize="9" scale="62" orientation="landscape" verticalDpi="1200" r:id="rId1"/>
  <rowBreaks count="1" manualBreakCount="1">
    <brk id="28"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6">
    <pageSetUpPr fitToPage="1"/>
  </sheetPr>
  <dimension ref="B1:AC39"/>
  <sheetViews>
    <sheetView showGridLines="0" topLeftCell="A7" zoomScale="85" zoomScaleNormal="85" workbookViewId="0">
      <selection activeCell="H22" sqref="C22:N24"/>
    </sheetView>
  </sheetViews>
  <sheetFormatPr baseColWidth="10" defaultColWidth="11.6328125" defaultRowHeight="13.8" x14ac:dyDescent="0.25"/>
  <cols>
    <col min="1" max="1" width="2.81640625" style="120" customWidth="1"/>
    <col min="2" max="2" width="31.36328125" style="120" hidden="1" customWidth="1"/>
    <col min="3" max="3" width="8.90625" style="120" customWidth="1"/>
    <col min="4" max="4" width="7.54296875" style="120" customWidth="1"/>
    <col min="5" max="5" width="12.453125" style="120" customWidth="1"/>
    <col min="6" max="6" width="8.90625" style="120" customWidth="1"/>
    <col min="7" max="22" width="3.36328125" style="120" customWidth="1"/>
    <col min="23" max="23" width="3.6328125" style="120" customWidth="1"/>
    <col min="24" max="26" width="6.6328125" style="120" customWidth="1"/>
    <col min="27" max="16384" width="11.6328125" style="120"/>
  </cols>
  <sheetData>
    <row r="1" spans="2:29" s="116" customFormat="1" ht="17.399999999999999" x14ac:dyDescent="0.3">
      <c r="C1" s="1087" t="s">
        <v>93</v>
      </c>
      <c r="D1" s="1087"/>
      <c r="E1" s="1087"/>
      <c r="F1" s="1087"/>
    </row>
    <row r="2" spans="2:29" s="118" customFormat="1" ht="14.4" thickBot="1" x14ac:dyDescent="0.3"/>
    <row r="3" spans="2:29"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131"/>
      <c r="F5" s="132" t="s">
        <v>218</v>
      </c>
      <c r="G5" s="1172"/>
      <c r="H5" s="1101"/>
      <c r="I5" s="1101"/>
      <c r="J5" s="1101"/>
      <c r="K5" s="1101"/>
      <c r="L5" s="1101"/>
      <c r="M5" s="1101"/>
      <c r="N5" s="1101"/>
      <c r="O5" s="1102"/>
      <c r="P5" s="1102"/>
      <c r="Q5" s="1102"/>
      <c r="R5" s="1102" t="s">
        <v>536</v>
      </c>
      <c r="S5" s="1102" t="s">
        <v>535</v>
      </c>
      <c r="T5" s="1071" t="s">
        <v>110</v>
      </c>
      <c r="U5" s="1071" t="s">
        <v>4</v>
      </c>
      <c r="V5" s="1095" t="s">
        <v>5</v>
      </c>
      <c r="X5" s="1077" t="s">
        <v>210</v>
      </c>
      <c r="Y5" s="1079" t="s">
        <v>211</v>
      </c>
      <c r="Z5" s="1081" t="s">
        <v>212</v>
      </c>
      <c r="AA5" s="1092" t="s">
        <v>454</v>
      </c>
      <c r="AB5" s="1093" t="s">
        <v>455</v>
      </c>
      <c r="AC5" s="1066" t="s">
        <v>476</v>
      </c>
    </row>
    <row r="6" spans="2:29" ht="54" customHeight="1" thickBot="1" x14ac:dyDescent="0.3">
      <c r="C6" s="133" t="s">
        <v>222</v>
      </c>
      <c r="D6" s="134" t="s">
        <v>225</v>
      </c>
      <c r="E6" s="135" t="s">
        <v>226</v>
      </c>
      <c r="F6" s="136" t="s">
        <v>217</v>
      </c>
      <c r="G6" s="1085"/>
      <c r="H6" s="1063"/>
      <c r="I6" s="1063"/>
      <c r="J6" s="1063"/>
      <c r="K6" s="1063"/>
      <c r="L6" s="1063"/>
      <c r="M6" s="1063"/>
      <c r="N6" s="1063"/>
      <c r="O6" s="1072"/>
      <c r="P6" s="1072"/>
      <c r="Q6" s="1072"/>
      <c r="R6" s="1072"/>
      <c r="S6" s="1072"/>
      <c r="T6" s="1072"/>
      <c r="U6" s="1072"/>
      <c r="V6" s="1096"/>
      <c r="X6" s="1107"/>
      <c r="Y6" s="1105"/>
      <c r="Z6" s="1106"/>
      <c r="AA6" s="1092"/>
      <c r="AB6" s="1094"/>
      <c r="AC6" s="1067"/>
    </row>
    <row r="7" spans="2:29" x14ac:dyDescent="0.25">
      <c r="B7" s="120" t="str">
        <f>IF(ISTEXT(D7),(CONCATENATE(Forside!$B$5,".",C7,".",D7,".",E7)),(""))</f>
        <v/>
      </c>
      <c r="C7" s="171"/>
      <c r="D7" s="172"/>
      <c r="E7" s="242" t="str">
        <f>IF(ISTEXT(D7),"STATUS","")</f>
        <v/>
      </c>
      <c r="F7" s="312"/>
      <c r="G7" s="81"/>
      <c r="H7" s="63"/>
      <c r="I7" s="63"/>
      <c r="J7" s="63"/>
      <c r="K7" s="63"/>
      <c r="L7" s="63"/>
      <c r="M7" s="63"/>
      <c r="N7" s="63"/>
      <c r="O7" s="127"/>
      <c r="P7" s="127"/>
      <c r="Q7" s="127"/>
      <c r="R7" s="127"/>
      <c r="S7" s="127"/>
      <c r="T7" s="127" t="str">
        <f>IF(ISTEXT($D7),1,"")</f>
        <v/>
      </c>
      <c r="U7" s="127" t="str">
        <f t="shared" ref="U7:V11" si="0">IF(ISTEXT($D7),1,"")</f>
        <v/>
      </c>
      <c r="V7" s="128" t="str">
        <f t="shared" si="0"/>
        <v/>
      </c>
      <c r="X7" s="140"/>
      <c r="Y7" s="141"/>
      <c r="Z7" s="346"/>
      <c r="AA7" s="312"/>
      <c r="AB7" s="139"/>
      <c r="AC7" s="139" t="s">
        <v>477</v>
      </c>
    </row>
    <row r="8" spans="2:29" x14ac:dyDescent="0.25">
      <c r="B8" s="120" t="str">
        <f>IF(ISTEXT(D8),(CONCATENATE(Forside!$B$5,".",C8,".",D8,".",E8)),(""))</f>
        <v/>
      </c>
      <c r="C8" s="142"/>
      <c r="D8" s="143"/>
      <c r="E8" s="168" t="str">
        <f>IF(ISTEXT(D8),"STATUS","")</f>
        <v/>
      </c>
      <c r="F8" s="297"/>
      <c r="G8" s="74"/>
      <c r="H8" s="67"/>
      <c r="I8" s="67"/>
      <c r="J8" s="67"/>
      <c r="K8" s="67"/>
      <c r="L8" s="67"/>
      <c r="M8" s="67"/>
      <c r="N8" s="67"/>
      <c r="O8" s="148"/>
      <c r="P8" s="148"/>
      <c r="Q8" s="148"/>
      <c r="R8" s="148"/>
      <c r="S8" s="148"/>
      <c r="T8" s="148" t="str">
        <f t="shared" ref="T8:T11" si="1">IF(ISTEXT($D8),1,"")</f>
        <v/>
      </c>
      <c r="U8" s="148" t="str">
        <f t="shared" si="0"/>
        <v/>
      </c>
      <c r="V8" s="149" t="str">
        <f t="shared" si="0"/>
        <v/>
      </c>
      <c r="X8" s="146"/>
      <c r="Y8" s="151"/>
      <c r="Z8" s="443"/>
      <c r="AA8" s="297"/>
      <c r="AB8" s="145"/>
      <c r="AC8" s="145" t="s">
        <v>478</v>
      </c>
    </row>
    <row r="9" spans="2:29" x14ac:dyDescent="0.25">
      <c r="B9" s="120" t="str">
        <f>IF(ISTEXT(D9),(CONCATENATE(Forside!$B$5,".",C9,".",D9,".",E9)),(""))</f>
        <v/>
      </c>
      <c r="C9" s="142"/>
      <c r="D9" s="144"/>
      <c r="E9" s="168" t="str">
        <f t="shared" ref="E9:E11" si="2">IF(ISTEXT(D9),"STATUS","")</f>
        <v/>
      </c>
      <c r="F9" s="297"/>
      <c r="G9" s="74"/>
      <c r="H9" s="67"/>
      <c r="I9" s="67"/>
      <c r="J9" s="67"/>
      <c r="K9" s="67"/>
      <c r="L9" s="67"/>
      <c r="M9" s="67"/>
      <c r="N9" s="67"/>
      <c r="O9" s="148"/>
      <c r="P9" s="148"/>
      <c r="Q9" s="148"/>
      <c r="R9" s="148"/>
      <c r="S9" s="148"/>
      <c r="T9" s="148" t="str">
        <f t="shared" si="1"/>
        <v/>
      </c>
      <c r="U9" s="148" t="str">
        <f t="shared" si="0"/>
        <v/>
      </c>
      <c r="V9" s="149" t="str">
        <f t="shared" si="0"/>
        <v/>
      </c>
      <c r="X9" s="146"/>
      <c r="Y9" s="151"/>
      <c r="Z9" s="443"/>
      <c r="AA9" s="297"/>
      <c r="AB9" s="145"/>
      <c r="AC9" s="145"/>
    </row>
    <row r="10" spans="2:29" x14ac:dyDescent="0.25">
      <c r="B10" s="120" t="str">
        <f>IF(ISTEXT(D10),(CONCATENATE(Forside!$B$5,".",C10,".",D10,".",E10)),(""))</f>
        <v/>
      </c>
      <c r="C10" s="177"/>
      <c r="D10" s="143"/>
      <c r="E10" s="168" t="str">
        <f t="shared" si="2"/>
        <v/>
      </c>
      <c r="F10" s="299"/>
      <c r="G10" s="74"/>
      <c r="H10" s="67"/>
      <c r="I10" s="67"/>
      <c r="J10" s="67"/>
      <c r="K10" s="67"/>
      <c r="L10" s="67"/>
      <c r="M10" s="67"/>
      <c r="N10" s="67"/>
      <c r="O10" s="148"/>
      <c r="P10" s="148"/>
      <c r="Q10" s="148"/>
      <c r="R10" s="148"/>
      <c r="S10" s="148"/>
      <c r="T10" s="148" t="str">
        <f t="shared" si="1"/>
        <v/>
      </c>
      <c r="U10" s="148" t="str">
        <f t="shared" si="0"/>
        <v/>
      </c>
      <c r="V10" s="149" t="str">
        <f t="shared" si="0"/>
        <v/>
      </c>
      <c r="X10" s="178"/>
      <c r="Y10" s="182"/>
      <c r="Z10" s="666"/>
      <c r="AA10" s="297"/>
      <c r="AB10" s="145"/>
      <c r="AC10" s="145"/>
    </row>
    <row r="11" spans="2:29" ht="14.4" thickBot="1" x14ac:dyDescent="0.3">
      <c r="B11" s="120" t="str">
        <f>IF(ISTEXT(D11),(CONCATENATE(Forside!$B$5,".",C11,".",D11,".",E11)),(""))</f>
        <v/>
      </c>
      <c r="C11" s="155"/>
      <c r="D11" s="156"/>
      <c r="E11" s="168" t="str">
        <f t="shared" si="2"/>
        <v/>
      </c>
      <c r="F11" s="300"/>
      <c r="G11" s="85"/>
      <c r="H11" s="72"/>
      <c r="I11" s="72"/>
      <c r="J11" s="72"/>
      <c r="K11" s="72"/>
      <c r="L11" s="72"/>
      <c r="M11" s="72"/>
      <c r="N11" s="72"/>
      <c r="O11" s="160"/>
      <c r="P11" s="160"/>
      <c r="Q11" s="160"/>
      <c r="R11" s="160"/>
      <c r="S11" s="160"/>
      <c r="T11" s="160" t="str">
        <f t="shared" si="1"/>
        <v/>
      </c>
      <c r="U11" s="160" t="str">
        <f t="shared" si="0"/>
        <v/>
      </c>
      <c r="V11" s="161" t="str">
        <f t="shared" si="0"/>
        <v/>
      </c>
      <c r="X11" s="158"/>
      <c r="Y11" s="163"/>
      <c r="Z11" s="548"/>
      <c r="AA11" s="300"/>
      <c r="AB11" s="157"/>
      <c r="AC11" s="157"/>
    </row>
    <row r="12" spans="2:29" x14ac:dyDescent="0.25">
      <c r="C12" s="1103" t="s">
        <v>278</v>
      </c>
      <c r="D12" s="1103"/>
      <c r="E12" s="1103"/>
      <c r="F12" s="1103"/>
      <c r="G12" s="1064"/>
      <c r="H12" s="1064"/>
      <c r="I12" s="1064"/>
      <c r="J12" s="1064"/>
      <c r="K12" s="1064"/>
      <c r="L12" s="1064"/>
      <c r="M12" s="1064"/>
      <c r="N12" s="1064"/>
      <c r="X12" s="164"/>
      <c r="Y12" s="164"/>
      <c r="Z12" s="164"/>
      <c r="AC12" s="700"/>
    </row>
    <row r="13" spans="2:29" ht="14.4" thickBot="1" x14ac:dyDescent="0.3">
      <c r="X13" s="164"/>
      <c r="Y13" s="164"/>
      <c r="Z13" s="164"/>
      <c r="AC13" s="700"/>
    </row>
    <row r="14" spans="2:29" ht="18.600000000000001" customHeight="1" thickBot="1" x14ac:dyDescent="0.35">
      <c r="C14" s="1087" t="s">
        <v>163</v>
      </c>
      <c r="D14" s="1087"/>
      <c r="E14" s="1087"/>
      <c r="F14" s="1087"/>
      <c r="X14" s="1074" t="s">
        <v>272</v>
      </c>
      <c r="Y14" s="1075"/>
      <c r="Z14" s="1076"/>
      <c r="AC14" s="700"/>
    </row>
    <row r="15" spans="2:29" ht="14.4" customHeight="1" thickBot="1" x14ac:dyDescent="0.3">
      <c r="C15" s="121"/>
      <c r="D15" s="122"/>
      <c r="E15" s="123"/>
      <c r="F15" s="124" t="s">
        <v>219</v>
      </c>
      <c r="G15" s="81">
        <v>15</v>
      </c>
      <c r="H15" s="86">
        <v>14</v>
      </c>
      <c r="I15" s="86">
        <v>13</v>
      </c>
      <c r="J15" s="86">
        <v>12</v>
      </c>
      <c r="K15" s="86">
        <v>11</v>
      </c>
      <c r="L15" s="86">
        <v>10</v>
      </c>
      <c r="M15" s="86">
        <v>9</v>
      </c>
      <c r="N15" s="86">
        <v>8</v>
      </c>
      <c r="O15" s="126">
        <v>7</v>
      </c>
      <c r="P15" s="127">
        <v>6</v>
      </c>
      <c r="Q15" s="127">
        <v>5</v>
      </c>
      <c r="R15" s="127">
        <v>4</v>
      </c>
      <c r="S15" s="127">
        <v>3</v>
      </c>
      <c r="T15" s="127">
        <v>2</v>
      </c>
      <c r="U15" s="127">
        <v>1</v>
      </c>
      <c r="V15" s="128">
        <v>0</v>
      </c>
      <c r="X15" s="1068" t="s">
        <v>273</v>
      </c>
      <c r="Y15" s="1069"/>
      <c r="Z15" s="1070"/>
      <c r="AC15" s="700"/>
    </row>
    <row r="16" spans="2:29" ht="136.5" customHeight="1" thickBot="1" x14ac:dyDescent="0.3">
      <c r="C16" s="129"/>
      <c r="D16" s="130"/>
      <c r="E16" s="131"/>
      <c r="F16" s="132" t="s">
        <v>218</v>
      </c>
      <c r="G16" s="1172"/>
      <c r="H16" s="1101"/>
      <c r="I16" s="1101"/>
      <c r="J16" s="1101"/>
      <c r="K16" s="1101"/>
      <c r="L16" s="1101"/>
      <c r="M16" s="1101"/>
      <c r="N16" s="1101"/>
      <c r="O16" s="1102"/>
      <c r="P16" s="1102"/>
      <c r="Q16" s="1102"/>
      <c r="R16" s="1102" t="s">
        <v>541</v>
      </c>
      <c r="S16" s="1102" t="s">
        <v>540</v>
      </c>
      <c r="T16" s="1071" t="s">
        <v>111</v>
      </c>
      <c r="U16" s="1071" t="s">
        <v>352</v>
      </c>
      <c r="V16" s="1095" t="s">
        <v>353</v>
      </c>
      <c r="X16" s="1077" t="s">
        <v>210</v>
      </c>
      <c r="Y16" s="1079" t="s">
        <v>211</v>
      </c>
      <c r="Z16" s="1081" t="s">
        <v>212</v>
      </c>
      <c r="AC16" s="700"/>
    </row>
    <row r="17" spans="2:29" ht="29.25" customHeight="1" thickBot="1" x14ac:dyDescent="0.3">
      <c r="C17" s="316" t="s">
        <v>222</v>
      </c>
      <c r="D17" s="317" t="s">
        <v>225</v>
      </c>
      <c r="E17" s="318" t="s">
        <v>226</v>
      </c>
      <c r="F17" s="136" t="s">
        <v>217</v>
      </c>
      <c r="G17" s="1085"/>
      <c r="H17" s="1063"/>
      <c r="I17" s="1063"/>
      <c r="J17" s="1063"/>
      <c r="K17" s="1063"/>
      <c r="L17" s="1063"/>
      <c r="M17" s="1063"/>
      <c r="N17" s="1063"/>
      <c r="O17" s="1072"/>
      <c r="P17" s="1072"/>
      <c r="Q17" s="1072"/>
      <c r="R17" s="1072"/>
      <c r="S17" s="1072"/>
      <c r="T17" s="1072"/>
      <c r="U17" s="1072"/>
      <c r="V17" s="1096"/>
      <c r="X17" s="1107"/>
      <c r="Y17" s="1105"/>
      <c r="Z17" s="1106"/>
      <c r="AC17" s="700"/>
    </row>
    <row r="18" spans="2:29" ht="14.4" thickBot="1" x14ac:dyDescent="0.3">
      <c r="B18" s="120" t="str">
        <f>IF(ISTEXT(D7),(CONCATENATE(Forside!$B$5,".",C18,".",D18,".",E18)),(""))</f>
        <v/>
      </c>
      <c r="C18" s="171"/>
      <c r="D18" s="321"/>
      <c r="E18" s="242"/>
      <c r="F18" s="313"/>
      <c r="G18" s="81"/>
      <c r="H18" s="63"/>
      <c r="I18" s="63"/>
      <c r="J18" s="63"/>
      <c r="K18" s="63"/>
      <c r="L18" s="63"/>
      <c r="M18" s="63"/>
      <c r="N18" s="63"/>
      <c r="O18" s="127"/>
      <c r="P18" s="127"/>
      <c r="Q18" s="127"/>
      <c r="R18" s="127"/>
      <c r="S18" s="127"/>
      <c r="T18" s="192"/>
      <c r="U18" s="192"/>
      <c r="V18" s="242"/>
      <c r="X18" s="140"/>
      <c r="Y18" s="141"/>
      <c r="Z18" s="128"/>
      <c r="AC18" s="700"/>
    </row>
    <row r="19" spans="2:29" x14ac:dyDescent="0.25">
      <c r="B19" s="120" t="str">
        <f>IF(ISTEXT(D8),(CONCATENATE(Forside!$B$5,".",C19,".",D19,".",E19)),(""))</f>
        <v/>
      </c>
      <c r="C19" s="171"/>
      <c r="D19" s="320"/>
      <c r="E19" s="298"/>
      <c r="F19" s="314"/>
      <c r="G19" s="74"/>
      <c r="H19" s="67"/>
      <c r="I19" s="67"/>
      <c r="J19" s="67"/>
      <c r="K19" s="67"/>
      <c r="L19" s="67"/>
      <c r="M19" s="67"/>
      <c r="N19" s="67"/>
      <c r="O19" s="148"/>
      <c r="P19" s="148"/>
      <c r="Q19" s="148"/>
      <c r="R19" s="148"/>
      <c r="S19" s="148"/>
      <c r="T19" s="196"/>
      <c r="U19" s="196"/>
      <c r="V19" s="298"/>
      <c r="X19" s="146"/>
      <c r="Y19" s="151"/>
      <c r="Z19" s="149"/>
      <c r="AC19" s="700"/>
    </row>
    <row r="20" spans="2:29" x14ac:dyDescent="0.25">
      <c r="B20" s="120" t="str">
        <f>IF(ISTEXT(D9),(CONCATENATE(Forside!$B$5,".",C20,".",D20,".",E20)),(""))</f>
        <v/>
      </c>
      <c r="C20" s="142"/>
      <c r="D20" s="320"/>
      <c r="E20" s="298"/>
      <c r="F20" s="314"/>
      <c r="G20" s="74"/>
      <c r="H20" s="67"/>
      <c r="I20" s="67"/>
      <c r="J20" s="67"/>
      <c r="K20" s="67"/>
      <c r="L20" s="67"/>
      <c r="M20" s="67"/>
      <c r="N20" s="67"/>
      <c r="O20" s="148"/>
      <c r="P20" s="148"/>
      <c r="Q20" s="148"/>
      <c r="R20" s="148"/>
      <c r="S20" s="148"/>
      <c r="T20" s="196"/>
      <c r="U20" s="196"/>
      <c r="V20" s="298"/>
      <c r="X20" s="146"/>
      <c r="Y20" s="151"/>
      <c r="Z20" s="149"/>
      <c r="AC20" s="700"/>
    </row>
    <row r="21" spans="2:29" x14ac:dyDescent="0.25">
      <c r="B21" s="120" t="str">
        <f>IF(ISTEXT(D10),(CONCATENATE(Forside!$B$5,".",C21,".",D21,".",E21)),(""))</f>
        <v/>
      </c>
      <c r="C21" s="142"/>
      <c r="D21" s="320" t="str">
        <f t="shared" ref="D21:D22" si="3">D10&amp;""</f>
        <v/>
      </c>
      <c r="E21" s="298" t="str">
        <f t="shared" ref="E21:E22" si="4">IF(ISTEXT(D10),"KOMMANDO","")</f>
        <v/>
      </c>
      <c r="F21" s="314"/>
      <c r="G21" s="74"/>
      <c r="H21" s="67"/>
      <c r="I21" s="67"/>
      <c r="J21" s="67"/>
      <c r="K21" s="67"/>
      <c r="L21" s="67"/>
      <c r="M21" s="67"/>
      <c r="N21" s="67"/>
      <c r="O21" s="148"/>
      <c r="P21" s="148"/>
      <c r="Q21" s="148"/>
      <c r="R21" s="148"/>
      <c r="S21" s="148"/>
      <c r="T21" s="196" t="str">
        <f t="shared" ref="T21:V21" si="5">IF(ISTEXT($D10),1,"")</f>
        <v/>
      </c>
      <c r="U21" s="196" t="str">
        <f t="shared" si="5"/>
        <v/>
      </c>
      <c r="V21" s="298" t="str">
        <f t="shared" si="5"/>
        <v/>
      </c>
      <c r="X21" s="178"/>
      <c r="Y21" s="182"/>
      <c r="Z21" s="181"/>
      <c r="AC21" s="700"/>
    </row>
    <row r="22" spans="2:29" ht="14.4" thickBot="1" x14ac:dyDescent="0.3">
      <c r="B22" s="120" t="str">
        <f>IF(ISTEXT(D11),(CONCATENATE(Forside!$B$5,".",C22,".",D22,".",E22)),(""))</f>
        <v/>
      </c>
      <c r="C22" s="155"/>
      <c r="D22" s="581" t="str">
        <f t="shared" si="3"/>
        <v/>
      </c>
      <c r="E22" s="578" t="str">
        <f t="shared" si="4"/>
        <v/>
      </c>
      <c r="F22" s="315"/>
      <c r="G22" s="85"/>
      <c r="H22" s="72"/>
      <c r="I22" s="72"/>
      <c r="J22" s="72"/>
      <c r="K22" s="72"/>
      <c r="L22" s="72"/>
      <c r="M22" s="72"/>
      <c r="N22" s="72"/>
      <c r="O22" s="160"/>
      <c r="P22" s="160"/>
      <c r="Q22" s="160"/>
      <c r="R22" s="160"/>
      <c r="S22" s="160"/>
      <c r="T22" s="208" t="str">
        <f t="shared" ref="T22:V22" si="6">IF(ISTEXT($D11),1,"")</f>
        <v/>
      </c>
      <c r="U22" s="208" t="str">
        <f t="shared" si="6"/>
        <v/>
      </c>
      <c r="V22" s="578" t="str">
        <f t="shared" si="6"/>
        <v/>
      </c>
      <c r="X22" s="158"/>
      <c r="Y22" s="163"/>
      <c r="Z22" s="161"/>
      <c r="AC22" s="700"/>
    </row>
    <row r="23" spans="2:29" x14ac:dyDescent="0.25">
      <c r="C23" s="1064" t="s">
        <v>278</v>
      </c>
      <c r="D23" s="1064"/>
      <c r="E23" s="1064"/>
      <c r="F23" s="1103"/>
      <c r="G23" s="1064"/>
      <c r="H23" s="1064"/>
      <c r="I23" s="1064"/>
      <c r="J23" s="1064"/>
      <c r="K23" s="1064"/>
      <c r="L23" s="1064"/>
      <c r="M23" s="1064"/>
      <c r="N23" s="1064"/>
      <c r="AC23" s="700"/>
    </row>
    <row r="24" spans="2:29" x14ac:dyDescent="0.25">
      <c r="AC24" s="700"/>
    </row>
    <row r="25" spans="2:29" x14ac:dyDescent="0.25">
      <c r="AC25" s="700"/>
    </row>
    <row r="26" spans="2:29" x14ac:dyDescent="0.25">
      <c r="AC26" s="700"/>
    </row>
    <row r="27" spans="2:29" x14ac:dyDescent="0.25">
      <c r="AC27" s="700"/>
    </row>
    <row r="28" spans="2:29" x14ac:dyDescent="0.25">
      <c r="AC28" s="700"/>
    </row>
    <row r="29" spans="2:29" x14ac:dyDescent="0.25">
      <c r="AC29" s="700"/>
    </row>
    <row r="30" spans="2:29" x14ac:dyDescent="0.25">
      <c r="AC30" s="700"/>
    </row>
    <row r="31" spans="2:29" x14ac:dyDescent="0.25">
      <c r="AC31" s="700"/>
    </row>
    <row r="32" spans="2: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AA3:AB4"/>
    <mergeCell ref="AA5:AA6"/>
    <mergeCell ref="AB5:AB6"/>
    <mergeCell ref="C23:N23"/>
    <mergeCell ref="C12:N12"/>
    <mergeCell ref="C14:F14"/>
    <mergeCell ref="C3:F3"/>
    <mergeCell ref="H5:H6"/>
    <mergeCell ref="I5:I6"/>
    <mergeCell ref="J5:J6"/>
    <mergeCell ref="K5:K6"/>
    <mergeCell ref="L5:L6"/>
    <mergeCell ref="M5:M6"/>
    <mergeCell ref="N5:N6"/>
    <mergeCell ref="O5:O6"/>
    <mergeCell ref="G5:G6"/>
    <mergeCell ref="C1:F1"/>
    <mergeCell ref="X5:X6"/>
    <mergeCell ref="Y5:Y6"/>
    <mergeCell ref="G16:G17"/>
    <mergeCell ref="P16:P17"/>
    <mergeCell ref="Q16:Q17"/>
    <mergeCell ref="N16:N17"/>
    <mergeCell ref="O16:O17"/>
    <mergeCell ref="I16:I17"/>
    <mergeCell ref="R16:R17"/>
    <mergeCell ref="R5:R6"/>
    <mergeCell ref="H16:H17"/>
    <mergeCell ref="J16:J17"/>
    <mergeCell ref="K16:K17"/>
    <mergeCell ref="X4:Z4"/>
    <mergeCell ref="X3:Z3"/>
    <mergeCell ref="P5:P6"/>
    <mergeCell ref="Q5:Q6"/>
    <mergeCell ref="L16:L17"/>
    <mergeCell ref="M16:M17"/>
    <mergeCell ref="V16:V17"/>
    <mergeCell ref="S16:S17"/>
    <mergeCell ref="T16:T17"/>
    <mergeCell ref="U16:U17"/>
    <mergeCell ref="S5:S6"/>
    <mergeCell ref="T5:T6"/>
    <mergeCell ref="U5:U6"/>
    <mergeCell ref="V5:V6"/>
    <mergeCell ref="X14:Z14"/>
    <mergeCell ref="Z5:Z6"/>
    <mergeCell ref="AC5:AC6"/>
    <mergeCell ref="X16:X17"/>
    <mergeCell ref="Y16:Y17"/>
    <mergeCell ref="Z16:Z17"/>
    <mergeCell ref="X15:Z15"/>
  </mergeCells>
  <phoneticPr fontId="19" type="noConversion"/>
  <pageMargins left="0.25" right="0.25" top="0.75" bottom="0.75" header="0.3" footer="0.3"/>
  <pageSetup paperSize="9" scale="83" orientation="landscape" verticalDpi="12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7">
    <tabColor theme="0" tint="-4.9989318521683403E-2"/>
    <pageSetUpPr fitToPage="1"/>
  </sheetPr>
  <dimension ref="B1:AT39"/>
  <sheetViews>
    <sheetView showGridLines="0" zoomScale="85" zoomScaleNormal="85" workbookViewId="0">
      <selection activeCell="H22" sqref="C22:N24"/>
    </sheetView>
  </sheetViews>
  <sheetFormatPr baseColWidth="10" defaultColWidth="11.6328125" defaultRowHeight="13.8" x14ac:dyDescent="0.25"/>
  <cols>
    <col min="1" max="1" width="2.08984375" customWidth="1"/>
    <col min="2" max="2" width="24.08984375" hidden="1" customWidth="1"/>
    <col min="3" max="3" width="8.1796875" customWidth="1"/>
    <col min="4" max="5" width="11.1796875" customWidth="1"/>
    <col min="6" max="6" width="8.453125" customWidth="1"/>
    <col min="7" max="14" width="3.36328125" customWidth="1"/>
    <col min="15" max="15" width="3.36328125" style="758" customWidth="1"/>
    <col min="16" max="22" width="3.36328125" customWidth="1"/>
    <col min="23" max="23" width="3.6328125" customWidth="1"/>
    <col min="24" max="24" width="6.81640625" customWidth="1"/>
    <col min="25" max="26" width="6.36328125" customWidth="1"/>
  </cols>
  <sheetData>
    <row r="1" spans="2:29" s="12" customFormat="1" ht="17.399999999999999" x14ac:dyDescent="0.3">
      <c r="C1" s="1171" t="s">
        <v>112</v>
      </c>
      <c r="D1" s="1171"/>
      <c r="E1" s="1171"/>
      <c r="F1" s="1171"/>
    </row>
    <row r="2" spans="2:29" s="31" customFormat="1" ht="14.4" thickBot="1" x14ac:dyDescent="0.3"/>
    <row r="3" spans="2:29" ht="18" thickBot="1" x14ac:dyDescent="0.35">
      <c r="C3" s="1171" t="s">
        <v>95</v>
      </c>
      <c r="D3" s="1171"/>
      <c r="E3" s="1171"/>
      <c r="F3" s="1171"/>
      <c r="X3" s="1179" t="s">
        <v>272</v>
      </c>
      <c r="Y3" s="1180"/>
      <c r="Z3" s="1181"/>
      <c r="AA3" s="1088" t="s">
        <v>453</v>
      </c>
      <c r="AB3" s="1089"/>
      <c r="AC3" s="713"/>
    </row>
    <row r="4" spans="2:29" ht="14.4" customHeight="1" thickBot="1" x14ac:dyDescent="0.3">
      <c r="C4" s="56"/>
      <c r="D4" s="19"/>
      <c r="E4" s="57"/>
      <c r="F4" s="45" t="s">
        <v>219</v>
      </c>
      <c r="G4" s="125">
        <v>15</v>
      </c>
      <c r="H4" s="126">
        <v>14</v>
      </c>
      <c r="I4" s="126">
        <v>13</v>
      </c>
      <c r="J4" s="126">
        <v>12</v>
      </c>
      <c r="K4" s="126">
        <v>11</v>
      </c>
      <c r="L4" s="126">
        <v>10</v>
      </c>
      <c r="M4" s="126">
        <v>9</v>
      </c>
      <c r="N4" s="126">
        <v>8</v>
      </c>
      <c r="O4" s="52">
        <v>7</v>
      </c>
      <c r="P4" s="40">
        <v>6</v>
      </c>
      <c r="Q4" s="40">
        <v>5</v>
      </c>
      <c r="R4" s="40">
        <v>4</v>
      </c>
      <c r="S4" s="40">
        <v>3</v>
      </c>
      <c r="T4" s="40">
        <v>2</v>
      </c>
      <c r="U4" s="40">
        <v>1</v>
      </c>
      <c r="V4" s="41">
        <v>0</v>
      </c>
      <c r="X4" s="1186" t="s">
        <v>273</v>
      </c>
      <c r="Y4" s="1187"/>
      <c r="Z4" s="1188"/>
      <c r="AA4" s="1090"/>
      <c r="AB4" s="1091"/>
      <c r="AC4" s="714"/>
    </row>
    <row r="5" spans="2:29" ht="138.75" customHeight="1" thickBot="1" x14ac:dyDescent="0.3">
      <c r="C5" s="58"/>
      <c r="D5" s="55"/>
      <c r="E5" s="59"/>
      <c r="F5" s="50" t="s">
        <v>218</v>
      </c>
      <c r="G5" s="1228"/>
      <c r="H5" s="1071"/>
      <c r="I5" s="1071"/>
      <c r="J5" s="1071"/>
      <c r="K5" s="1071"/>
      <c r="L5" s="1071"/>
      <c r="M5" s="1071"/>
      <c r="N5" s="1071" t="s">
        <v>274</v>
      </c>
      <c r="O5" s="1155" t="s">
        <v>14</v>
      </c>
      <c r="P5" s="1155" t="s">
        <v>21</v>
      </c>
      <c r="Q5" s="1155" t="s">
        <v>768</v>
      </c>
      <c r="R5" s="1155" t="s">
        <v>114</v>
      </c>
      <c r="S5" s="1155" t="s">
        <v>113</v>
      </c>
      <c r="T5" s="1155" t="s">
        <v>73</v>
      </c>
      <c r="U5" s="1155" t="s">
        <v>62</v>
      </c>
      <c r="V5" s="1200" t="s">
        <v>61</v>
      </c>
      <c r="X5" s="1189" t="s">
        <v>210</v>
      </c>
      <c r="Y5" s="1191" t="s">
        <v>211</v>
      </c>
      <c r="Z5" s="1193" t="s">
        <v>212</v>
      </c>
      <c r="AA5" s="1092" t="s">
        <v>454</v>
      </c>
      <c r="AB5" s="1093" t="s">
        <v>455</v>
      </c>
      <c r="AC5" s="1066" t="s">
        <v>476</v>
      </c>
    </row>
    <row r="6" spans="2:29" ht="15" customHeight="1" thickBot="1" x14ac:dyDescent="0.3">
      <c r="C6" s="535" t="s">
        <v>222</v>
      </c>
      <c r="D6" s="534" t="s">
        <v>225</v>
      </c>
      <c r="E6" s="540" t="s">
        <v>226</v>
      </c>
      <c r="F6" s="46" t="s">
        <v>217</v>
      </c>
      <c r="G6" s="1300"/>
      <c r="H6" s="1072"/>
      <c r="I6" s="1072"/>
      <c r="J6" s="1072"/>
      <c r="K6" s="1072"/>
      <c r="L6" s="1072"/>
      <c r="M6" s="1072"/>
      <c r="N6" s="1072"/>
      <c r="O6" s="1298"/>
      <c r="P6" s="1298"/>
      <c r="Q6" s="1298"/>
      <c r="R6" s="1298"/>
      <c r="S6" s="1298"/>
      <c r="T6" s="1298"/>
      <c r="U6" s="1298"/>
      <c r="V6" s="1299"/>
      <c r="X6" s="1190"/>
      <c r="Y6" s="1192"/>
      <c r="Z6" s="1194"/>
      <c r="AA6" s="1092"/>
      <c r="AB6" s="1094"/>
      <c r="AC6" s="1067"/>
    </row>
    <row r="7" spans="2:29" x14ac:dyDescent="0.25">
      <c r="B7" t="str">
        <f>IF(ISTEXT(D7),(CONCATENATE(Forside!$B$5,".",C7,".",D7,".",E7)),(""))</f>
        <v/>
      </c>
      <c r="C7" s="5"/>
      <c r="D7" s="10"/>
      <c r="E7" s="583" t="str">
        <f>IF(ISTEXT(D7),"STATUS","")</f>
        <v/>
      </c>
      <c r="F7" s="539"/>
      <c r="G7" s="125"/>
      <c r="H7" s="126"/>
      <c r="I7" s="126"/>
      <c r="J7" s="126"/>
      <c r="K7" s="126"/>
      <c r="L7" s="126"/>
      <c r="M7" s="126"/>
      <c r="N7" s="126"/>
      <c r="O7" s="40"/>
      <c r="P7" s="40" t="str">
        <f t="shared" ref="P7:V11" si="0">IF(ISTEXT($D7),1,"")</f>
        <v/>
      </c>
      <c r="Q7" s="40" t="str">
        <f t="shared" si="0"/>
        <v/>
      </c>
      <c r="R7" s="40" t="str">
        <f t="shared" si="0"/>
        <v/>
      </c>
      <c r="S7" s="40" t="str">
        <f t="shared" si="0"/>
        <v/>
      </c>
      <c r="T7" s="40" t="str">
        <f t="shared" si="0"/>
        <v/>
      </c>
      <c r="U7" s="40" t="str">
        <f t="shared" si="0"/>
        <v/>
      </c>
      <c r="V7" s="41" t="str">
        <f t="shared" si="0"/>
        <v/>
      </c>
      <c r="X7" s="21"/>
      <c r="Y7" s="20"/>
      <c r="Z7" s="683"/>
      <c r="AA7" s="312"/>
      <c r="AB7" s="139"/>
      <c r="AC7" s="139"/>
    </row>
    <row r="8" spans="2:29" x14ac:dyDescent="0.25">
      <c r="B8" s="411" t="str">
        <f>IF(ISTEXT(D8),(CONCATENATE(Forside!$B$5,".",C8,".",D8,".",E8)),(""))</f>
        <v/>
      </c>
      <c r="C8" s="6"/>
      <c r="D8" s="11"/>
      <c r="E8" s="584" t="str">
        <f t="shared" ref="E8:E11" si="1">IF(ISTEXT(D8),"STATUS","")</f>
        <v/>
      </c>
      <c r="F8" s="538"/>
      <c r="G8" s="146"/>
      <c r="H8" s="147"/>
      <c r="I8" s="147"/>
      <c r="J8" s="147"/>
      <c r="K8" s="147"/>
      <c r="L8" s="147"/>
      <c r="M8" s="147"/>
      <c r="N8" s="147"/>
      <c r="O8" s="3"/>
      <c r="P8" s="3" t="str">
        <f t="shared" si="0"/>
        <v/>
      </c>
      <c r="Q8" s="3" t="str">
        <f t="shared" si="0"/>
        <v/>
      </c>
      <c r="R8" s="3" t="str">
        <f t="shared" si="0"/>
        <v/>
      </c>
      <c r="S8" s="3" t="str">
        <f t="shared" si="0"/>
        <v/>
      </c>
      <c r="T8" s="3" t="str">
        <f t="shared" si="0"/>
        <v/>
      </c>
      <c r="U8" s="3" t="str">
        <f t="shared" si="0"/>
        <v/>
      </c>
      <c r="V8" s="4" t="str">
        <f t="shared" si="0"/>
        <v/>
      </c>
      <c r="X8" s="22"/>
      <c r="Y8" s="24"/>
      <c r="Z8" s="668"/>
      <c r="AA8" s="297"/>
      <c r="AB8" s="145"/>
      <c r="AC8" s="145"/>
    </row>
    <row r="9" spans="2:29" x14ac:dyDescent="0.25">
      <c r="B9" s="411" t="str">
        <f>IF(ISTEXT(D9),(CONCATENATE(Forside!$B$5,".",C9,".",D9,".",E9)),(""))</f>
        <v/>
      </c>
      <c r="C9" s="6"/>
      <c r="D9" s="18"/>
      <c r="E9" s="584" t="str">
        <f t="shared" si="1"/>
        <v/>
      </c>
      <c r="F9" s="538"/>
      <c r="G9" s="146"/>
      <c r="H9" s="147"/>
      <c r="I9" s="147"/>
      <c r="J9" s="147"/>
      <c r="K9" s="147"/>
      <c r="L9" s="147"/>
      <c r="M9" s="147"/>
      <c r="N9" s="147"/>
      <c r="O9" s="3"/>
      <c r="P9" s="3" t="str">
        <f t="shared" si="0"/>
        <v/>
      </c>
      <c r="Q9" s="3" t="str">
        <f t="shared" si="0"/>
        <v/>
      </c>
      <c r="R9" s="3" t="str">
        <f t="shared" si="0"/>
        <v/>
      </c>
      <c r="S9" s="3" t="str">
        <f t="shared" si="0"/>
        <v/>
      </c>
      <c r="T9" s="3" t="str">
        <f t="shared" si="0"/>
        <v/>
      </c>
      <c r="U9" s="3" t="str">
        <f t="shared" si="0"/>
        <v/>
      </c>
      <c r="V9" s="4" t="str">
        <f t="shared" si="0"/>
        <v/>
      </c>
      <c r="X9" s="22"/>
      <c r="Y9" s="24"/>
      <c r="Z9" s="668"/>
      <c r="AA9" s="297"/>
      <c r="AB9" s="145"/>
      <c r="AC9" s="145"/>
    </row>
    <row r="10" spans="2:29" x14ac:dyDescent="0.25">
      <c r="B10" s="411" t="str">
        <f>IF(ISTEXT(D10),(CONCATENATE(Forside!$B$5,".",C10,".",D10,".",E10)),(""))</f>
        <v/>
      </c>
      <c r="C10" s="6"/>
      <c r="D10" s="11"/>
      <c r="E10" s="584" t="str">
        <f t="shared" si="1"/>
        <v/>
      </c>
      <c r="F10" s="538"/>
      <c r="G10" s="146"/>
      <c r="H10" s="147"/>
      <c r="I10" s="147"/>
      <c r="J10" s="147"/>
      <c r="K10" s="147"/>
      <c r="L10" s="147"/>
      <c r="M10" s="147"/>
      <c r="N10" s="147"/>
      <c r="O10" s="3"/>
      <c r="P10" s="3" t="str">
        <f t="shared" si="0"/>
        <v/>
      </c>
      <c r="Q10" s="3" t="str">
        <f t="shared" si="0"/>
        <v/>
      </c>
      <c r="R10" s="3" t="str">
        <f t="shared" si="0"/>
        <v/>
      </c>
      <c r="S10" s="3" t="str">
        <f t="shared" si="0"/>
        <v/>
      </c>
      <c r="T10" s="3" t="str">
        <f t="shared" si="0"/>
        <v/>
      </c>
      <c r="U10" s="3" t="str">
        <f t="shared" si="0"/>
        <v/>
      </c>
      <c r="V10" s="4" t="str">
        <f t="shared" si="0"/>
        <v/>
      </c>
      <c r="X10" s="32"/>
      <c r="Y10" s="33"/>
      <c r="Z10" s="669"/>
      <c r="AA10" s="595"/>
      <c r="AB10" s="48"/>
      <c r="AC10" s="145"/>
    </row>
    <row r="11" spans="2:29" ht="14.4" thickBot="1" x14ac:dyDescent="0.3">
      <c r="B11" s="411" t="str">
        <f>IF(ISTEXT(D11),(CONCATENATE(Forside!$B$5,".",C11,".",D11,".",E11)),(""))</f>
        <v/>
      </c>
      <c r="C11" s="7"/>
      <c r="D11" s="13"/>
      <c r="E11" s="585" t="str">
        <f t="shared" si="1"/>
        <v/>
      </c>
      <c r="F11" s="536"/>
      <c r="G11" s="158"/>
      <c r="H11" s="159"/>
      <c r="I11" s="159"/>
      <c r="J11" s="159"/>
      <c r="K11" s="159"/>
      <c r="L11" s="159"/>
      <c r="M11" s="159"/>
      <c r="N11" s="159"/>
      <c r="O11" s="8"/>
      <c r="P11" s="8" t="str">
        <f t="shared" si="0"/>
        <v/>
      </c>
      <c r="Q11" s="8" t="str">
        <f t="shared" si="0"/>
        <v/>
      </c>
      <c r="R11" s="8" t="str">
        <f t="shared" si="0"/>
        <v/>
      </c>
      <c r="S11" s="8" t="str">
        <f t="shared" si="0"/>
        <v/>
      </c>
      <c r="T11" s="8" t="str">
        <f t="shared" si="0"/>
        <v/>
      </c>
      <c r="U11" s="8" t="str">
        <f t="shared" si="0"/>
        <v/>
      </c>
      <c r="V11" s="9" t="str">
        <f t="shared" si="0"/>
        <v/>
      </c>
      <c r="X11" s="23"/>
      <c r="Y11" s="25"/>
      <c r="Z11" s="676"/>
      <c r="AA11" s="596"/>
      <c r="AB11" s="49"/>
      <c r="AC11" s="157"/>
    </row>
    <row r="12" spans="2:29" x14ac:dyDescent="0.25">
      <c r="C12" s="111" t="s">
        <v>278</v>
      </c>
      <c r="G12" s="120"/>
      <c r="H12" s="120"/>
      <c r="I12" s="120"/>
      <c r="J12" s="120"/>
      <c r="K12" s="120"/>
      <c r="L12" s="120"/>
      <c r="M12" s="120"/>
      <c r="N12" s="120"/>
      <c r="X12" s="19"/>
      <c r="Y12" s="19"/>
      <c r="Z12" s="19"/>
      <c r="AC12" s="700"/>
    </row>
    <row r="13" spans="2:29" ht="14.4" thickBot="1" x14ac:dyDescent="0.3">
      <c r="G13" s="120"/>
      <c r="H13" s="120"/>
      <c r="I13" s="120"/>
      <c r="J13" s="120"/>
      <c r="K13" s="120"/>
      <c r="L13" s="120"/>
      <c r="M13" s="120"/>
      <c r="N13" s="120"/>
      <c r="X13" s="1"/>
      <c r="Y13" s="1"/>
      <c r="Z13" s="1"/>
      <c r="AC13" s="700"/>
    </row>
    <row r="14" spans="2:29" ht="18.600000000000001" customHeight="1" thickBot="1" x14ac:dyDescent="0.35">
      <c r="C14" s="1171" t="s">
        <v>163</v>
      </c>
      <c r="D14" s="1171"/>
      <c r="E14" s="1171"/>
      <c r="F14" s="1171"/>
      <c r="G14" s="120"/>
      <c r="H14" s="120"/>
      <c r="I14" s="120"/>
      <c r="J14" s="120"/>
      <c r="K14" s="120"/>
      <c r="L14" s="120"/>
      <c r="M14" s="120"/>
      <c r="N14" s="120"/>
      <c r="X14" s="1179" t="s">
        <v>272</v>
      </c>
      <c r="Y14" s="1180"/>
      <c r="Z14" s="1181"/>
      <c r="AC14" s="700"/>
    </row>
    <row r="15" spans="2:29" ht="14.4" customHeight="1" thickBot="1" x14ac:dyDescent="0.3">
      <c r="C15" s="56"/>
      <c r="D15" s="19"/>
      <c r="E15" s="57"/>
      <c r="F15" s="45" t="s">
        <v>219</v>
      </c>
      <c r="G15" s="125">
        <v>15</v>
      </c>
      <c r="H15" s="126">
        <v>14</v>
      </c>
      <c r="I15" s="126">
        <v>13</v>
      </c>
      <c r="J15" s="126">
        <v>12</v>
      </c>
      <c r="K15" s="126">
        <v>11</v>
      </c>
      <c r="L15" s="126">
        <v>10</v>
      </c>
      <c r="M15" s="126">
        <v>9</v>
      </c>
      <c r="N15" s="126">
        <v>8</v>
      </c>
      <c r="O15" s="52">
        <v>7</v>
      </c>
      <c r="P15" s="40">
        <v>6</v>
      </c>
      <c r="Q15" s="40">
        <v>5</v>
      </c>
      <c r="R15" s="40">
        <v>4</v>
      </c>
      <c r="S15" s="40">
        <v>3</v>
      </c>
      <c r="T15" s="40">
        <v>2</v>
      </c>
      <c r="U15" s="40">
        <v>1</v>
      </c>
      <c r="V15" s="41">
        <v>0</v>
      </c>
      <c r="X15" s="1186" t="s">
        <v>273</v>
      </c>
      <c r="Y15" s="1187"/>
      <c r="Z15" s="1188"/>
      <c r="AC15" s="700"/>
    </row>
    <row r="16" spans="2:29" ht="120" customHeight="1" thickBot="1" x14ac:dyDescent="0.3">
      <c r="C16" s="58"/>
      <c r="D16" s="55"/>
      <c r="E16" s="59"/>
      <c r="F16" s="50" t="s">
        <v>218</v>
      </c>
      <c r="G16" s="1228"/>
      <c r="H16" s="1071"/>
      <c r="I16" s="1071"/>
      <c r="J16" s="1071"/>
      <c r="K16" s="1071"/>
      <c r="L16" s="1071"/>
      <c r="M16" s="1071"/>
      <c r="N16" s="1071"/>
      <c r="O16" s="1071" t="s">
        <v>27</v>
      </c>
      <c r="P16" s="1155" t="s">
        <v>26</v>
      </c>
      <c r="Q16" s="1157"/>
      <c r="R16" s="1157"/>
      <c r="S16" s="1157"/>
      <c r="T16" s="1157"/>
      <c r="U16" s="1155" t="s">
        <v>116</v>
      </c>
      <c r="V16" s="1200" t="s">
        <v>115</v>
      </c>
      <c r="X16" s="1189" t="s">
        <v>210</v>
      </c>
      <c r="Y16" s="1191" t="s">
        <v>211</v>
      </c>
      <c r="Z16" s="1193" t="s">
        <v>212</v>
      </c>
      <c r="AC16" s="700"/>
    </row>
    <row r="17" spans="2:46" ht="14.4" thickBot="1" x14ac:dyDescent="0.3">
      <c r="C17" s="535" t="s">
        <v>222</v>
      </c>
      <c r="D17" s="534" t="s">
        <v>225</v>
      </c>
      <c r="E17" s="540" t="s">
        <v>226</v>
      </c>
      <c r="F17" s="46" t="s">
        <v>217</v>
      </c>
      <c r="G17" s="1300"/>
      <c r="H17" s="1072"/>
      <c r="I17" s="1072"/>
      <c r="J17" s="1072"/>
      <c r="K17" s="1072"/>
      <c r="L17" s="1072"/>
      <c r="M17" s="1072"/>
      <c r="N17" s="1072"/>
      <c r="O17" s="1072"/>
      <c r="P17" s="1298"/>
      <c r="Q17" s="1298"/>
      <c r="R17" s="1298"/>
      <c r="S17" s="1298"/>
      <c r="T17" s="1298"/>
      <c r="U17" s="1298"/>
      <c r="V17" s="1299"/>
      <c r="X17" s="1190"/>
      <c r="Y17" s="1192"/>
      <c r="Z17" s="1194"/>
      <c r="AC17" s="700"/>
    </row>
    <row r="18" spans="2:46" x14ac:dyDescent="0.25">
      <c r="B18" t="str">
        <f>IF(ISTEXT(D7),(CONCATENATE(Forside!$B$5,".",C18,".",D18,".",E18)),(""))</f>
        <v/>
      </c>
      <c r="C18" s="5" t="str">
        <f>C7&amp;""</f>
        <v/>
      </c>
      <c r="D18" s="589" t="str">
        <f>D7&amp;""</f>
        <v/>
      </c>
      <c r="E18" s="583" t="str">
        <f>IF(ISTEXT(D7),"KOMMANDO","")</f>
        <v/>
      </c>
      <c r="F18" s="539"/>
      <c r="G18" s="125"/>
      <c r="H18" s="126"/>
      <c r="I18" s="126"/>
      <c r="J18" s="126"/>
      <c r="K18" s="126"/>
      <c r="L18" s="126"/>
      <c r="M18" s="126"/>
      <c r="N18" s="126"/>
      <c r="O18" s="40"/>
      <c r="P18" s="40" t="str">
        <f t="shared" ref="P18:V18" si="2">IF(ISTEXT($D7),1,"")</f>
        <v/>
      </c>
      <c r="Q18" s="40"/>
      <c r="R18" s="40"/>
      <c r="S18" s="40"/>
      <c r="T18" s="40"/>
      <c r="U18" s="40" t="str">
        <f t="shared" si="2"/>
        <v/>
      </c>
      <c r="V18" s="41" t="str">
        <f t="shared" si="2"/>
        <v/>
      </c>
      <c r="X18" s="29"/>
      <c r="Y18" s="30"/>
      <c r="Z18" s="16"/>
      <c r="AC18" s="700"/>
    </row>
    <row r="19" spans="2:46" x14ac:dyDescent="0.25">
      <c r="B19" s="411" t="str">
        <f>IF(ISTEXT(D8),(CONCATENATE(Forside!$B$5,".",C19,".",D19,".",E19)),(""))</f>
        <v/>
      </c>
      <c r="C19" s="6" t="str">
        <f t="shared" ref="C19:D22" si="3">C8&amp;""</f>
        <v/>
      </c>
      <c r="D19" s="582" t="str">
        <f t="shared" si="3"/>
        <v/>
      </c>
      <c r="E19" s="584" t="str">
        <f t="shared" ref="E19:E22" si="4">IF(ISTEXT(D8),"KOMMANDO","")</f>
        <v/>
      </c>
      <c r="F19" s="538"/>
      <c r="G19" s="146"/>
      <c r="H19" s="147"/>
      <c r="I19" s="147"/>
      <c r="J19" s="147"/>
      <c r="K19" s="147"/>
      <c r="L19" s="147"/>
      <c r="M19" s="147"/>
      <c r="N19" s="147"/>
      <c r="O19" s="3"/>
      <c r="P19" s="3" t="str">
        <f t="shared" ref="P19:V19" si="5">IF(ISTEXT($D8),1,"")</f>
        <v/>
      </c>
      <c r="Q19" s="3"/>
      <c r="R19" s="3"/>
      <c r="S19" s="3"/>
      <c r="T19" s="3"/>
      <c r="U19" s="3" t="str">
        <f t="shared" si="5"/>
        <v/>
      </c>
      <c r="V19" s="4" t="str">
        <f t="shared" si="5"/>
        <v/>
      </c>
      <c r="X19" s="22"/>
      <c r="Y19" s="24"/>
      <c r="Z19" s="4"/>
      <c r="AC19" s="700"/>
    </row>
    <row r="20" spans="2:46" x14ac:dyDescent="0.25">
      <c r="B20" s="411" t="str">
        <f>IF(ISTEXT(D9),(CONCATENATE(Forside!$B$5,".",C20,".",D20,".",E20)),(""))</f>
        <v/>
      </c>
      <c r="C20" s="6" t="str">
        <f t="shared" si="3"/>
        <v/>
      </c>
      <c r="D20" s="582" t="str">
        <f t="shared" si="3"/>
        <v/>
      </c>
      <c r="E20" s="584" t="str">
        <f t="shared" si="4"/>
        <v/>
      </c>
      <c r="F20" s="538"/>
      <c r="G20" s="146"/>
      <c r="H20" s="147"/>
      <c r="I20" s="147"/>
      <c r="J20" s="147"/>
      <c r="K20" s="147"/>
      <c r="L20" s="147"/>
      <c r="M20" s="147"/>
      <c r="N20" s="147"/>
      <c r="O20" s="3"/>
      <c r="P20" s="3" t="str">
        <f t="shared" ref="P20:V20" si="6">IF(ISTEXT($D9),1,"")</f>
        <v/>
      </c>
      <c r="Q20" s="3"/>
      <c r="R20" s="3"/>
      <c r="S20" s="3"/>
      <c r="T20" s="3"/>
      <c r="U20" s="3" t="str">
        <f t="shared" si="6"/>
        <v/>
      </c>
      <c r="V20" s="4" t="str">
        <f t="shared" si="6"/>
        <v/>
      </c>
      <c r="X20" s="22"/>
      <c r="Y20" s="24"/>
      <c r="Z20" s="4"/>
      <c r="AC20" s="700"/>
    </row>
    <row r="21" spans="2:46" x14ac:dyDescent="0.25">
      <c r="B21" s="411" t="str">
        <f>IF(ISTEXT(D10),(CONCATENATE(Forside!$B$5,".",C21,".",D21,".",E21)),(""))</f>
        <v/>
      </c>
      <c r="C21" s="6" t="str">
        <f t="shared" si="3"/>
        <v/>
      </c>
      <c r="D21" s="582" t="str">
        <f t="shared" si="3"/>
        <v/>
      </c>
      <c r="E21" s="584" t="str">
        <f t="shared" si="4"/>
        <v/>
      </c>
      <c r="F21" s="538"/>
      <c r="G21" s="146"/>
      <c r="H21" s="147"/>
      <c r="I21" s="147"/>
      <c r="J21" s="147"/>
      <c r="K21" s="147"/>
      <c r="L21" s="147"/>
      <c r="M21" s="147"/>
      <c r="N21" s="147"/>
      <c r="O21" s="3"/>
      <c r="P21" s="3" t="str">
        <f t="shared" ref="P21:V21" si="7">IF(ISTEXT($D10),1,"")</f>
        <v/>
      </c>
      <c r="Q21" s="3"/>
      <c r="R21" s="3"/>
      <c r="S21" s="3"/>
      <c r="T21" s="3"/>
      <c r="U21" s="3" t="str">
        <f t="shared" si="7"/>
        <v/>
      </c>
      <c r="V21" s="4" t="str">
        <f t="shared" si="7"/>
        <v/>
      </c>
      <c r="X21" s="32"/>
      <c r="Y21" s="33"/>
      <c r="Z21" s="28"/>
      <c r="AC21" s="700"/>
    </row>
    <row r="22" spans="2:46" ht="14.4" thickBot="1" x14ac:dyDescent="0.3">
      <c r="B22" s="411" t="str">
        <f>IF(ISTEXT(D11),(CONCATENATE(Forside!$B$5,".",C22,".",D22,".",E22)),(""))</f>
        <v/>
      </c>
      <c r="C22" s="7" t="str">
        <f t="shared" si="3"/>
        <v/>
      </c>
      <c r="D22" s="590" t="str">
        <f t="shared" si="3"/>
        <v/>
      </c>
      <c r="E22" s="585" t="str">
        <f t="shared" si="4"/>
        <v/>
      </c>
      <c r="F22" s="536"/>
      <c r="G22" s="158"/>
      <c r="H22" s="159"/>
      <c r="I22" s="159"/>
      <c r="J22" s="159"/>
      <c r="K22" s="159"/>
      <c r="L22" s="159"/>
      <c r="M22" s="159"/>
      <c r="N22" s="159"/>
      <c r="O22" s="8"/>
      <c r="P22" s="8" t="str">
        <f t="shared" ref="P22:V22" si="8">IF(ISTEXT($D11),1,"")</f>
        <v/>
      </c>
      <c r="Q22" s="8"/>
      <c r="R22" s="8"/>
      <c r="S22" s="8"/>
      <c r="T22" s="8"/>
      <c r="U22" s="8" t="str">
        <f t="shared" si="8"/>
        <v/>
      </c>
      <c r="V22" s="9" t="str">
        <f t="shared" si="8"/>
        <v/>
      </c>
      <c r="X22" s="23"/>
      <c r="Y22" s="25"/>
      <c r="Z22" s="9"/>
      <c r="AC22" s="700"/>
    </row>
    <row r="23" spans="2:46" x14ac:dyDescent="0.25">
      <c r="C23" s="1150" t="s">
        <v>278</v>
      </c>
      <c r="D23" s="1150"/>
      <c r="E23" s="1150"/>
      <c r="F23" s="1144"/>
      <c r="G23" s="1150"/>
      <c r="H23" s="1150"/>
      <c r="I23" s="1150"/>
      <c r="J23" s="1150"/>
      <c r="K23" s="1150"/>
      <c r="L23" s="1150"/>
      <c r="M23" s="1150"/>
      <c r="N23" s="1150"/>
      <c r="X23" s="35"/>
      <c r="Y23" s="34"/>
      <c r="Z23" s="34"/>
      <c r="AC23" s="700"/>
    </row>
    <row r="24" spans="2:46" ht="14.4" thickBot="1" x14ac:dyDescent="0.3">
      <c r="X24" s="35"/>
      <c r="Y24" s="34"/>
      <c r="Z24" s="34"/>
      <c r="AC24" s="700"/>
    </row>
    <row r="25" spans="2:46" ht="18.600000000000001" customHeight="1" thickBot="1" x14ac:dyDescent="0.35">
      <c r="C25" s="1171" t="s">
        <v>45</v>
      </c>
      <c r="D25" s="1171"/>
      <c r="E25" s="1171"/>
      <c r="F25" s="1171"/>
      <c r="X25" s="1295" t="s">
        <v>221</v>
      </c>
      <c r="Y25" s="1296"/>
      <c r="Z25" s="1297"/>
      <c r="AC25" s="700"/>
    </row>
    <row r="26" spans="2:46" ht="16.5" customHeight="1" thickBot="1" x14ac:dyDescent="0.3">
      <c r="C26" s="535" t="s">
        <v>222</v>
      </c>
      <c r="D26" s="534" t="s">
        <v>225</v>
      </c>
      <c r="E26" s="1230" t="s">
        <v>227</v>
      </c>
      <c r="F26" s="1153"/>
      <c r="G26" s="1153"/>
      <c r="H26" s="1153"/>
      <c r="I26" s="1153"/>
      <c r="J26" s="1153"/>
      <c r="K26" s="1153"/>
      <c r="L26" s="1231" t="s">
        <v>217</v>
      </c>
      <c r="M26" s="1232"/>
      <c r="N26" s="1233"/>
      <c r="O26" s="1153" t="s">
        <v>216</v>
      </c>
      <c r="P26" s="1153"/>
      <c r="Q26" s="1153"/>
      <c r="R26" s="1153"/>
      <c r="S26" s="1153"/>
      <c r="T26" s="1153"/>
      <c r="U26" s="1153"/>
      <c r="V26" s="1154"/>
      <c r="X26" s="36" t="s">
        <v>215</v>
      </c>
      <c r="Y26" s="37" t="s">
        <v>213</v>
      </c>
      <c r="Z26" s="38" t="s">
        <v>214</v>
      </c>
      <c r="AC26" s="1292"/>
      <c r="AD26" s="1292"/>
      <c r="AE26" s="1292"/>
      <c r="AF26" s="1292"/>
      <c r="AG26" s="1292"/>
      <c r="AH26" s="1292"/>
      <c r="AI26" s="1292"/>
      <c r="AJ26" s="1293"/>
      <c r="AK26" s="1293"/>
      <c r="AL26" s="1293"/>
      <c r="AM26" s="1292"/>
      <c r="AN26" s="1292"/>
      <c r="AO26" s="1292"/>
      <c r="AP26" s="1292"/>
      <c r="AQ26" s="1292"/>
      <c r="AR26" s="1292"/>
      <c r="AS26" s="1292"/>
      <c r="AT26" s="1292"/>
    </row>
    <row r="27" spans="2:46" x14ac:dyDescent="0.25">
      <c r="B27" t="str">
        <f ca="1">IF(ISTEXT(INDIRECT((ADDRESS((ROUNDUP(ROW(A1)/2,0)+6),4)))),(CONCATENATE(Forside!$B$5,".",C27,".",D27,".",E27)),(""))</f>
        <v/>
      </c>
      <c r="C27" s="5" t="str">
        <f ca="1">INDIRECT(ADDRESS((ROUNDUP(ROW(A1)/2,0)+6),3))&amp;""</f>
        <v/>
      </c>
      <c r="D27" s="589" t="str">
        <f ca="1">INDIRECT(ADDRESS((ROUNDUP(ROW(A1)/2,0)+6),4))&amp;""</f>
        <v/>
      </c>
      <c r="E27" s="1141" t="str">
        <f ca="1">IF(ISTEXT(INDIRECT((ADDRESS((ROUNDUP(ROW(A1)/2,0)+6),4)))),(IF(MOD(ROW(),2),"VERDI.TIMER","VERDI.MINUTTER")),(""))</f>
        <v/>
      </c>
      <c r="F27" s="1141"/>
      <c r="G27" s="1141"/>
      <c r="H27" s="1141"/>
      <c r="I27" s="1141"/>
      <c r="J27" s="1141"/>
      <c r="K27" s="1142"/>
      <c r="L27" s="1123"/>
      <c r="M27" s="1124"/>
      <c r="N27" s="1125"/>
      <c r="O27" s="1302" t="s">
        <v>544</v>
      </c>
      <c r="P27" s="1141"/>
      <c r="Q27" s="1141"/>
      <c r="R27" s="1141"/>
      <c r="S27" s="1141"/>
      <c r="T27" s="1141"/>
      <c r="U27" s="1141"/>
      <c r="V27" s="1142"/>
      <c r="X27" s="29"/>
      <c r="Y27" s="30"/>
      <c r="Z27" s="16"/>
      <c r="AC27" s="1292"/>
      <c r="AD27" s="1292"/>
      <c r="AE27" s="1292"/>
      <c r="AF27" s="1292"/>
      <c r="AG27" s="1292"/>
      <c r="AH27" s="1292"/>
      <c r="AI27" s="1292"/>
      <c r="AJ27" s="1292"/>
      <c r="AK27" s="1292"/>
      <c r="AL27" s="1292"/>
      <c r="AM27" s="1292"/>
      <c r="AN27" s="1292"/>
      <c r="AO27" s="1292"/>
      <c r="AP27" s="1292"/>
      <c r="AQ27" s="1292"/>
      <c r="AR27" s="1292"/>
      <c r="AS27" s="1292"/>
      <c r="AT27" s="1292"/>
    </row>
    <row r="28" spans="2:46" x14ac:dyDescent="0.25">
      <c r="B28" s="411" t="str">
        <f ca="1">IF(ISTEXT(INDIRECT((ADDRESS((ROUNDUP(ROW(A2)/2,0)+6),4)))),(CONCATENATE(Forside!$B$5,".",C28,".",D28,".",E28)),(""))</f>
        <v/>
      </c>
      <c r="C28" s="6" t="str">
        <f t="shared" ref="C28:C36" ca="1" si="9">INDIRECT(ADDRESS((ROUNDUP(ROW(A2)/2,0)+6),3))&amp;""</f>
        <v/>
      </c>
      <c r="D28" s="582" t="str">
        <f t="shared" ref="D28:D36" ca="1" si="10">INDIRECT(ADDRESS((ROUNDUP(ROW(A2)/2,0)+6),4))&amp;""</f>
        <v/>
      </c>
      <c r="E28" s="1134" t="str">
        <f t="shared" ref="E28:E31" ca="1" si="11">IF(ISTEXT(INDIRECT((ADDRESS((ROUNDUP(ROW(A2)/2,0)+6),4)))),(IF(MOD(ROW(),2),"VERDI.TIMER","VERDI.MINUTTER")),(""))</f>
        <v/>
      </c>
      <c r="F28" s="1134"/>
      <c r="G28" s="1134"/>
      <c r="H28" s="1134"/>
      <c r="I28" s="1134"/>
      <c r="J28" s="1134"/>
      <c r="K28" s="1135"/>
      <c r="L28" s="1130"/>
      <c r="M28" s="1131"/>
      <c r="N28" s="1132"/>
      <c r="O28" s="1294" t="s">
        <v>545</v>
      </c>
      <c r="P28" s="1134"/>
      <c r="Q28" s="1134"/>
      <c r="R28" s="1134"/>
      <c r="S28" s="1134"/>
      <c r="T28" s="1134"/>
      <c r="U28" s="1134"/>
      <c r="V28" s="1135"/>
      <c r="X28" s="22"/>
      <c r="Y28" s="24"/>
      <c r="Z28" s="4"/>
      <c r="AC28" s="1292"/>
      <c r="AD28" s="1292"/>
      <c r="AE28" s="1292"/>
      <c r="AF28" s="1292"/>
      <c r="AG28" s="1292"/>
      <c r="AH28" s="1292"/>
      <c r="AI28" s="1292"/>
      <c r="AJ28" s="1292"/>
      <c r="AK28" s="1292"/>
      <c r="AL28" s="1292"/>
      <c r="AM28" s="1292"/>
      <c r="AN28" s="1292"/>
      <c r="AO28" s="1292"/>
      <c r="AP28" s="1292"/>
      <c r="AQ28" s="1292"/>
      <c r="AR28" s="1292"/>
      <c r="AS28" s="1292"/>
      <c r="AT28" s="1292"/>
    </row>
    <row r="29" spans="2:46" x14ac:dyDescent="0.25">
      <c r="B29" s="411" t="str">
        <f ca="1">IF(ISTEXT(INDIRECT((ADDRESS((ROUNDUP(ROW(A3)/2,0)+6),4)))),(CONCATENATE(Forside!$B$5,".",C29,".",D29,".",E29)),(""))</f>
        <v/>
      </c>
      <c r="C29" s="6" t="str">
        <f t="shared" ca="1" si="9"/>
        <v/>
      </c>
      <c r="D29" s="582" t="str">
        <f t="shared" ca="1" si="10"/>
        <v/>
      </c>
      <c r="E29" s="1134" t="str">
        <f t="shared" ca="1" si="11"/>
        <v/>
      </c>
      <c r="F29" s="1134"/>
      <c r="G29" s="1134"/>
      <c r="H29" s="1134"/>
      <c r="I29" s="1134"/>
      <c r="J29" s="1134"/>
      <c r="K29" s="1135"/>
      <c r="L29" s="1130"/>
      <c r="M29" s="1131"/>
      <c r="N29" s="1132"/>
      <c r="O29" s="1294"/>
      <c r="P29" s="1134"/>
      <c r="Q29" s="1134"/>
      <c r="R29" s="1134"/>
      <c r="S29" s="1134"/>
      <c r="T29" s="1134"/>
      <c r="U29" s="1134"/>
      <c r="V29" s="1135"/>
      <c r="X29" s="22"/>
      <c r="Y29" s="24"/>
      <c r="Z29" s="4"/>
      <c r="AC29" s="757"/>
      <c r="AD29" s="757"/>
      <c r="AE29" s="757"/>
      <c r="AF29" s="757"/>
      <c r="AG29" s="757"/>
      <c r="AH29" s="757"/>
      <c r="AI29" s="757"/>
      <c r="AJ29" s="757"/>
      <c r="AK29" s="757"/>
      <c r="AL29" s="757"/>
      <c r="AM29" s="757"/>
      <c r="AN29" s="757"/>
      <c r="AO29" s="757"/>
      <c r="AP29" s="757"/>
      <c r="AQ29" s="757"/>
      <c r="AR29" s="757"/>
      <c r="AS29" s="757"/>
      <c r="AT29" s="757"/>
    </row>
    <row r="30" spans="2:46" x14ac:dyDescent="0.25">
      <c r="B30" s="411" t="str">
        <f ca="1">IF(ISTEXT(INDIRECT((ADDRESS((ROUNDUP(ROW(A4)/2,0)+6),4)))),(CONCATENATE(Forside!$B$5,".",C30,".",D30,".",E30)),(""))</f>
        <v/>
      </c>
      <c r="C30" s="6" t="str">
        <f t="shared" ca="1" si="9"/>
        <v/>
      </c>
      <c r="D30" s="582" t="str">
        <f t="shared" ca="1" si="10"/>
        <v/>
      </c>
      <c r="E30" s="1134" t="str">
        <f t="shared" ca="1" si="11"/>
        <v/>
      </c>
      <c r="F30" s="1134"/>
      <c r="G30" s="1134"/>
      <c r="H30" s="1134"/>
      <c r="I30" s="1134"/>
      <c r="J30" s="1134"/>
      <c r="K30" s="1135"/>
      <c r="L30" s="1130"/>
      <c r="M30" s="1131"/>
      <c r="N30" s="1132"/>
      <c r="O30" s="1294"/>
      <c r="P30" s="1134"/>
      <c r="Q30" s="1134"/>
      <c r="R30" s="1134"/>
      <c r="S30" s="1134"/>
      <c r="T30" s="1134"/>
      <c r="U30" s="1134"/>
      <c r="V30" s="1135"/>
      <c r="X30" s="22"/>
      <c r="Y30" s="24"/>
      <c r="Z30" s="4"/>
      <c r="AC30" s="384"/>
      <c r="AD30" s="384"/>
      <c r="AE30" s="384"/>
      <c r="AF30" s="384"/>
    </row>
    <row r="31" spans="2:46" x14ac:dyDescent="0.25">
      <c r="B31" s="411" t="str">
        <f ca="1">IF(ISTEXT(INDIRECT((ADDRESS((ROUNDUP(ROW(A5)/2,0)+6),4)))),(CONCATENATE(Forside!$B$5,".",C31,".",D31,".",E31)),(""))</f>
        <v/>
      </c>
      <c r="C31" s="6" t="str">
        <f t="shared" ca="1" si="9"/>
        <v/>
      </c>
      <c r="D31" s="582" t="str">
        <f t="shared" ca="1" si="10"/>
        <v/>
      </c>
      <c r="E31" s="1134" t="str">
        <f t="shared" ca="1" si="11"/>
        <v/>
      </c>
      <c r="F31" s="1134"/>
      <c r="G31" s="1134"/>
      <c r="H31" s="1134"/>
      <c r="I31" s="1134"/>
      <c r="J31" s="1134"/>
      <c r="K31" s="1135"/>
      <c r="L31" s="1130"/>
      <c r="M31" s="1131"/>
      <c r="N31" s="1132"/>
      <c r="O31" s="1294"/>
      <c r="P31" s="1134"/>
      <c r="Q31" s="1134"/>
      <c r="R31" s="1134"/>
      <c r="S31" s="1134"/>
      <c r="T31" s="1134"/>
      <c r="U31" s="1134"/>
      <c r="V31" s="1135"/>
      <c r="X31" s="32"/>
      <c r="Y31" s="33"/>
      <c r="Z31" s="28"/>
      <c r="AC31" s="384"/>
      <c r="AD31" s="384"/>
      <c r="AE31" s="384"/>
      <c r="AF31" s="384"/>
    </row>
    <row r="32" spans="2:46" x14ac:dyDescent="0.25">
      <c r="B32" s="411" t="str">
        <f ca="1">IF(ISTEXT(INDIRECT((ADDRESS((ROUNDUP(ROW(A6)/2,0)+6),4)))),(CONCATENATE(Forside!$B$5,".",C32,".",D32,".",E32)),(""))</f>
        <v/>
      </c>
      <c r="C32" s="6" t="str">
        <f t="shared" ca="1" si="9"/>
        <v/>
      </c>
      <c r="D32" s="582" t="str">
        <f t="shared" ca="1" si="10"/>
        <v/>
      </c>
      <c r="E32" s="1134" t="str">
        <f t="shared" ref="E32" ca="1" si="12">IF(ISTEXT(INDIRECT((ADDRESS((ROUNDUP(ROW(A6)/2,0)+6),4)))),(IF(MOD(ROW(),2),"VERDI.TIMER","VERDI.MINUTTER")),(""))</f>
        <v/>
      </c>
      <c r="F32" s="1134"/>
      <c r="G32" s="1134"/>
      <c r="H32" s="1134"/>
      <c r="I32" s="1134"/>
      <c r="J32" s="1134"/>
      <c r="K32" s="1135"/>
      <c r="L32" s="1130"/>
      <c r="M32" s="1131"/>
      <c r="N32" s="1132"/>
      <c r="O32" s="1294"/>
      <c r="P32" s="1134"/>
      <c r="Q32" s="1134"/>
      <c r="R32" s="1134"/>
      <c r="S32" s="1134"/>
      <c r="T32" s="1134"/>
      <c r="U32" s="1134"/>
      <c r="V32" s="1135"/>
      <c r="W32" s="384"/>
      <c r="X32" s="32"/>
      <c r="Y32" s="33"/>
      <c r="Z32" s="28"/>
      <c r="AC32" s="700"/>
    </row>
    <row r="33" spans="2:29" x14ac:dyDescent="0.25">
      <c r="B33" s="411" t="str">
        <f ca="1">IF(ISTEXT(INDIRECT((ADDRESS((ROUNDUP(ROW(A7)/2,0)+6),4)))),(CONCATENATE(Forside!$B$5,".",C33,".",D33,".",E33)),(""))</f>
        <v/>
      </c>
      <c r="C33" s="6" t="str">
        <f t="shared" ca="1" si="9"/>
        <v/>
      </c>
      <c r="D33" s="582" t="str">
        <f t="shared" ca="1" si="10"/>
        <v/>
      </c>
      <c r="E33" s="1134" t="str">
        <f t="shared" ref="E33:E36" ca="1" si="13">IF(ISTEXT(INDIRECT((ADDRESS((ROUNDUP(ROW(A7)/2,0)+6),4)))),(IF(MOD(ROW(),2),"VERDI.TIMER","VERDI.MINUTTER")),(""))</f>
        <v/>
      </c>
      <c r="F33" s="1134"/>
      <c r="G33" s="1134"/>
      <c r="H33" s="1134"/>
      <c r="I33" s="1134"/>
      <c r="J33" s="1134"/>
      <c r="K33" s="1135"/>
      <c r="L33" s="1130"/>
      <c r="M33" s="1131"/>
      <c r="N33" s="1132"/>
      <c r="O33" s="1294"/>
      <c r="P33" s="1134"/>
      <c r="Q33" s="1134"/>
      <c r="R33" s="1134"/>
      <c r="S33" s="1134"/>
      <c r="T33" s="1134"/>
      <c r="U33" s="1134"/>
      <c r="V33" s="1135"/>
      <c r="W33" s="384"/>
      <c r="X33" s="32"/>
      <c r="Y33" s="33"/>
      <c r="Z33" s="28"/>
      <c r="AC33" s="700"/>
    </row>
    <row r="34" spans="2:29" x14ac:dyDescent="0.25">
      <c r="B34" s="411" t="str">
        <f ca="1">IF(ISTEXT(INDIRECT((ADDRESS((ROUNDUP(ROW(A8)/2,0)+6),4)))),(CONCATENATE(Forside!$B$5,".",C34,".",D34,".",E34)),(""))</f>
        <v/>
      </c>
      <c r="C34" s="6" t="str">
        <f t="shared" ca="1" si="9"/>
        <v/>
      </c>
      <c r="D34" s="582" t="str">
        <f t="shared" ca="1" si="10"/>
        <v/>
      </c>
      <c r="E34" s="1134" t="str">
        <f t="shared" ca="1" si="13"/>
        <v/>
      </c>
      <c r="F34" s="1134"/>
      <c r="G34" s="1134"/>
      <c r="H34" s="1134"/>
      <c r="I34" s="1134"/>
      <c r="J34" s="1134"/>
      <c r="K34" s="1135"/>
      <c r="L34" s="1130"/>
      <c r="M34" s="1131"/>
      <c r="N34" s="1132"/>
      <c r="O34" s="1294"/>
      <c r="P34" s="1134"/>
      <c r="Q34" s="1134"/>
      <c r="R34" s="1134"/>
      <c r="S34" s="1134"/>
      <c r="T34" s="1134"/>
      <c r="U34" s="1134"/>
      <c r="V34" s="1135"/>
      <c r="W34" s="384"/>
      <c r="X34" s="32"/>
      <c r="Y34" s="33"/>
      <c r="Z34" s="28"/>
      <c r="AC34" s="700"/>
    </row>
    <row r="35" spans="2:29" x14ac:dyDescent="0.25">
      <c r="B35" s="411" t="str">
        <f ca="1">IF(ISTEXT(INDIRECT((ADDRESS((ROUNDUP(ROW(A9)/2,0)+6),4)))),(CONCATENATE(Forside!$B$5,".",C35,".",D35,".",E35)),(""))</f>
        <v/>
      </c>
      <c r="C35" s="6" t="str">
        <f t="shared" ca="1" si="9"/>
        <v/>
      </c>
      <c r="D35" s="582" t="str">
        <f t="shared" ca="1" si="10"/>
        <v/>
      </c>
      <c r="E35" s="1134" t="str">
        <f t="shared" ca="1" si="13"/>
        <v/>
      </c>
      <c r="F35" s="1134"/>
      <c r="G35" s="1134"/>
      <c r="H35" s="1134"/>
      <c r="I35" s="1134"/>
      <c r="J35" s="1134"/>
      <c r="K35" s="1135"/>
      <c r="L35" s="1130"/>
      <c r="M35" s="1131"/>
      <c r="N35" s="1132"/>
      <c r="O35" s="1294"/>
      <c r="P35" s="1134"/>
      <c r="Q35" s="1134"/>
      <c r="R35" s="1134"/>
      <c r="S35" s="1134"/>
      <c r="T35" s="1134"/>
      <c r="U35" s="1134"/>
      <c r="V35" s="1135"/>
      <c r="W35" s="384"/>
      <c r="X35" s="32"/>
      <c r="Y35" s="33"/>
      <c r="Z35" s="28"/>
      <c r="AC35" s="700"/>
    </row>
    <row r="36" spans="2:29" ht="14.4" thickBot="1" x14ac:dyDescent="0.3">
      <c r="B36" s="411" t="str">
        <f ca="1">IF(ISTEXT(INDIRECT((ADDRESS((ROUNDUP(ROW(A10)/2,0)+6),4)))),(CONCATENATE(Forside!$B$5,".",C36,".",D36,".",E36)),(""))</f>
        <v/>
      </c>
      <c r="C36" s="7" t="str">
        <f t="shared" ca="1" si="9"/>
        <v/>
      </c>
      <c r="D36" s="590" t="str">
        <f t="shared" ca="1" si="10"/>
        <v/>
      </c>
      <c r="E36" s="1138" t="str">
        <f t="shared" ca="1" si="13"/>
        <v/>
      </c>
      <c r="F36" s="1138"/>
      <c r="G36" s="1138"/>
      <c r="H36" s="1138"/>
      <c r="I36" s="1138"/>
      <c r="J36" s="1138"/>
      <c r="K36" s="1139"/>
      <c r="L36" s="1116"/>
      <c r="M36" s="1117"/>
      <c r="N36" s="1118"/>
      <c r="O36" s="1301"/>
      <c r="P36" s="1138"/>
      <c r="Q36" s="1138"/>
      <c r="R36" s="1138"/>
      <c r="S36" s="1138"/>
      <c r="T36" s="1138"/>
      <c r="U36" s="1138"/>
      <c r="V36" s="1139"/>
      <c r="X36" s="23"/>
      <c r="Y36" s="25"/>
      <c r="Z36" s="9"/>
      <c r="AC36" s="700"/>
    </row>
    <row r="37" spans="2:29" x14ac:dyDescent="0.25">
      <c r="C37" s="1150" t="s">
        <v>278</v>
      </c>
      <c r="D37" s="1150"/>
      <c r="E37" s="1150"/>
      <c r="F37" s="1150"/>
      <c r="G37" s="1150"/>
      <c r="H37" s="1150"/>
      <c r="I37" s="1150"/>
      <c r="J37" s="1150"/>
      <c r="K37" s="1150"/>
      <c r="L37" s="1144"/>
      <c r="M37" s="1144"/>
      <c r="N37" s="1144"/>
      <c r="AC37" s="700"/>
    </row>
    <row r="38" spans="2:29" x14ac:dyDescent="0.25">
      <c r="AC38" s="700"/>
    </row>
    <row r="39" spans="2:29" x14ac:dyDescent="0.25">
      <c r="AC39" s="700"/>
    </row>
  </sheetData>
  <mergeCells count="95">
    <mergeCell ref="C37:N37"/>
    <mergeCell ref="C23:N23"/>
    <mergeCell ref="E36:K36"/>
    <mergeCell ref="L36:N36"/>
    <mergeCell ref="O36:V36"/>
    <mergeCell ref="E30:K30"/>
    <mergeCell ref="L30:N30"/>
    <mergeCell ref="O30:V30"/>
    <mergeCell ref="E31:K31"/>
    <mergeCell ref="L31:N31"/>
    <mergeCell ref="O31:V31"/>
    <mergeCell ref="E29:K29"/>
    <mergeCell ref="L29:N29"/>
    <mergeCell ref="O27:V27"/>
    <mergeCell ref="O29:V29"/>
    <mergeCell ref="C25:F25"/>
    <mergeCell ref="AA3:AB4"/>
    <mergeCell ref="AA5:AA6"/>
    <mergeCell ref="AB5:AB6"/>
    <mergeCell ref="L5:L6"/>
    <mergeCell ref="M5:M6"/>
    <mergeCell ref="N5:N6"/>
    <mergeCell ref="S5:S6"/>
    <mergeCell ref="T5:T6"/>
    <mergeCell ref="X3:Z3"/>
    <mergeCell ref="X4:Z4"/>
    <mergeCell ref="X5:X6"/>
    <mergeCell ref="Y5:Y6"/>
    <mergeCell ref="Z5:Z6"/>
    <mergeCell ref="O5:O6"/>
    <mergeCell ref="O28:V28"/>
    <mergeCell ref="H16:H17"/>
    <mergeCell ref="I16:I17"/>
    <mergeCell ref="L26:N26"/>
    <mergeCell ref="O26:V26"/>
    <mergeCell ref="E27:K27"/>
    <mergeCell ref="L27:N27"/>
    <mergeCell ref="R16:R17"/>
    <mergeCell ref="K16:K17"/>
    <mergeCell ref="L16:L17"/>
    <mergeCell ref="E26:K26"/>
    <mergeCell ref="K5:K6"/>
    <mergeCell ref="N16:N17"/>
    <mergeCell ref="M16:M17"/>
    <mergeCell ref="J16:J17"/>
    <mergeCell ref="E28:K28"/>
    <mergeCell ref="L28:N28"/>
    <mergeCell ref="X16:X17"/>
    <mergeCell ref="Y16:Y17"/>
    <mergeCell ref="Z16:Z17"/>
    <mergeCell ref="X15:Z15"/>
    <mergeCell ref="C1:F1"/>
    <mergeCell ref="C3:F3"/>
    <mergeCell ref="G16:G17"/>
    <mergeCell ref="P16:P17"/>
    <mergeCell ref="Q16:Q17"/>
    <mergeCell ref="G5:G6"/>
    <mergeCell ref="P5:P6"/>
    <mergeCell ref="Q5:Q6"/>
    <mergeCell ref="C14:F14"/>
    <mergeCell ref="H5:H6"/>
    <mergeCell ref="I5:I6"/>
    <mergeCell ref="J5:J6"/>
    <mergeCell ref="E35:K35"/>
    <mergeCell ref="L35:N35"/>
    <mergeCell ref="O35:V35"/>
    <mergeCell ref="E32:K32"/>
    <mergeCell ref="L32:N32"/>
    <mergeCell ref="O32:V32"/>
    <mergeCell ref="E33:K33"/>
    <mergeCell ref="L33:N33"/>
    <mergeCell ref="O33:V33"/>
    <mergeCell ref="AC5:AC6"/>
    <mergeCell ref="E34:K34"/>
    <mergeCell ref="L34:N34"/>
    <mergeCell ref="O34:V34"/>
    <mergeCell ref="O16:O17"/>
    <mergeCell ref="AC28:AI28"/>
    <mergeCell ref="AC26:AI26"/>
    <mergeCell ref="X25:Z25"/>
    <mergeCell ref="U5:U6"/>
    <mergeCell ref="V5:V6"/>
    <mergeCell ref="R5:R6"/>
    <mergeCell ref="V16:V17"/>
    <mergeCell ref="S16:S17"/>
    <mergeCell ref="T16:T17"/>
    <mergeCell ref="U16:U17"/>
    <mergeCell ref="X14:Z14"/>
    <mergeCell ref="AJ28:AL28"/>
    <mergeCell ref="AM28:AT28"/>
    <mergeCell ref="AJ26:AL26"/>
    <mergeCell ref="AM26:AT26"/>
    <mergeCell ref="AC27:AI27"/>
    <mergeCell ref="AJ27:AL27"/>
    <mergeCell ref="AM27:AT27"/>
  </mergeCells>
  <pageMargins left="0.25" right="0.25" top="0.75" bottom="0.75" header="0.3" footer="0.3"/>
  <pageSetup paperSize="9" scale="61" orientation="landscape" verticalDpi="1200" r:id="rId1"/>
  <rowBreaks count="1" manualBreakCount="1">
    <brk id="1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5">
    <pageSetUpPr fitToPage="1"/>
  </sheetPr>
  <dimension ref="A1:G52"/>
  <sheetViews>
    <sheetView showGridLines="0" zoomScaleNormal="100" workbookViewId="0">
      <selection activeCell="B18" sqref="B18:E18"/>
    </sheetView>
  </sheetViews>
  <sheetFormatPr baseColWidth="10" defaultColWidth="11.54296875" defaultRowHeight="13.8" x14ac:dyDescent="0.25"/>
  <cols>
    <col min="1" max="1" width="11.90625" customWidth="1"/>
    <col min="2" max="2" width="12.6328125" customWidth="1"/>
    <col min="4" max="4" width="16.6328125" customWidth="1"/>
    <col min="5" max="5" width="16.1796875" customWidth="1"/>
  </cols>
  <sheetData>
    <row r="1" spans="1:7" ht="18" thickBot="1" x14ac:dyDescent="0.35">
      <c r="A1" s="1026" t="s">
        <v>319</v>
      </c>
      <c r="B1" s="1027"/>
      <c r="C1" s="1027"/>
      <c r="D1" s="1027"/>
      <c r="E1" s="1027"/>
      <c r="F1" s="1028"/>
    </row>
    <row r="3" spans="1:7" x14ac:dyDescent="0.25">
      <c r="A3" s="1032" t="s">
        <v>320</v>
      </c>
      <c r="B3" s="1032"/>
      <c r="C3" s="1032"/>
      <c r="D3" s="1032"/>
    </row>
    <row r="4" spans="1:7" x14ac:dyDescent="0.25">
      <c r="A4" s="975" t="s">
        <v>825</v>
      </c>
      <c r="B4" s="975"/>
      <c r="C4" s="975"/>
      <c r="D4" s="975"/>
    </row>
    <row r="5" spans="1:7" ht="14.4" thickBot="1" x14ac:dyDescent="0.3"/>
    <row r="6" spans="1:7" ht="14.4" thickBot="1" x14ac:dyDescent="0.3">
      <c r="A6" s="1029" t="s">
        <v>338</v>
      </c>
      <c r="B6" s="1030"/>
      <c r="C6" s="1030"/>
      <c r="D6" s="1030"/>
      <c r="E6" s="1031"/>
      <c r="F6" s="374"/>
    </row>
    <row r="7" spans="1:7" x14ac:dyDescent="0.25">
      <c r="A7" s="661" t="s">
        <v>339</v>
      </c>
      <c r="B7" s="1043" t="s">
        <v>347</v>
      </c>
      <c r="C7" s="1043"/>
      <c r="D7" s="1043"/>
      <c r="E7" s="1044"/>
      <c r="F7" s="374"/>
    </row>
    <row r="8" spans="1:7" x14ac:dyDescent="0.25">
      <c r="A8" s="659" t="s">
        <v>222</v>
      </c>
      <c r="B8" s="1034" t="s">
        <v>348</v>
      </c>
      <c r="C8" s="1034"/>
      <c r="D8" s="1034"/>
      <c r="E8" s="1035"/>
      <c r="F8" s="374"/>
    </row>
    <row r="9" spans="1:7" ht="15" customHeight="1" x14ac:dyDescent="0.25">
      <c r="A9" s="659" t="s">
        <v>337</v>
      </c>
      <c r="B9" s="1034" t="s">
        <v>446</v>
      </c>
      <c r="C9" s="1034"/>
      <c r="D9" s="1034"/>
      <c r="E9" s="1035"/>
      <c r="F9" s="374"/>
    </row>
    <row r="10" spans="1:7" ht="19.5" customHeight="1" x14ac:dyDescent="0.25">
      <c r="A10" s="1045" t="s">
        <v>340</v>
      </c>
      <c r="B10" s="1038" t="s">
        <v>349</v>
      </c>
      <c r="C10" s="1046"/>
      <c r="D10" s="1046"/>
      <c r="E10" s="1047"/>
      <c r="F10" s="374"/>
    </row>
    <row r="11" spans="1:7" ht="24" customHeight="1" x14ac:dyDescent="0.25">
      <c r="A11" s="1045"/>
      <c r="B11" s="1046"/>
      <c r="C11" s="1046"/>
      <c r="D11" s="1046"/>
      <c r="E11" s="1047"/>
      <c r="F11" s="374"/>
    </row>
    <row r="12" spans="1:7" x14ac:dyDescent="0.25">
      <c r="A12" s="1041" t="s">
        <v>342</v>
      </c>
      <c r="B12" s="1038" t="s">
        <v>341</v>
      </c>
      <c r="C12" s="1039"/>
      <c r="D12" s="1039"/>
      <c r="E12" s="1040"/>
      <c r="F12" s="374"/>
    </row>
    <row r="13" spans="1:7" x14ac:dyDescent="0.25">
      <c r="A13" s="1042"/>
      <c r="B13" s="1039"/>
      <c r="C13" s="1039"/>
      <c r="D13" s="1039"/>
      <c r="E13" s="1040"/>
      <c r="F13" s="374"/>
      <c r="G13" s="374"/>
    </row>
    <row r="14" spans="1:7" x14ac:dyDescent="0.25">
      <c r="A14" s="1042"/>
      <c r="B14" s="1039"/>
      <c r="C14" s="1039"/>
      <c r="D14" s="1039"/>
      <c r="E14" s="1040"/>
      <c r="G14" s="374"/>
    </row>
    <row r="15" spans="1:7" x14ac:dyDescent="0.25">
      <c r="A15" s="1042"/>
      <c r="B15" s="1039"/>
      <c r="C15" s="1039"/>
      <c r="D15" s="1039"/>
      <c r="E15" s="1040"/>
      <c r="G15" s="374"/>
    </row>
    <row r="16" spans="1:7" x14ac:dyDescent="0.25">
      <c r="A16" s="659" t="s">
        <v>343</v>
      </c>
      <c r="B16" s="1034" t="s">
        <v>345</v>
      </c>
      <c r="C16" s="1034"/>
      <c r="D16" s="1034"/>
      <c r="E16" s="1035"/>
    </row>
    <row r="17" spans="1:6" ht="14.4" thickBot="1" x14ac:dyDescent="0.3">
      <c r="A17" s="660" t="s">
        <v>344</v>
      </c>
      <c r="B17" s="1036" t="s">
        <v>346</v>
      </c>
      <c r="C17" s="1036"/>
      <c r="D17" s="1036"/>
      <c r="E17" s="1037"/>
    </row>
    <row r="18" spans="1:6" x14ac:dyDescent="0.25">
      <c r="B18" s="1033"/>
      <c r="C18" s="1033"/>
      <c r="D18" s="1033"/>
      <c r="E18" s="1033"/>
    </row>
    <row r="19" spans="1:6" x14ac:dyDescent="0.25">
      <c r="B19" s="1048"/>
      <c r="C19" s="1048"/>
      <c r="D19" s="1048"/>
      <c r="E19" s="1048"/>
    </row>
    <row r="20" spans="1:6" x14ac:dyDescent="0.25">
      <c r="A20" s="1057" t="s">
        <v>375</v>
      </c>
      <c r="B20" s="1057"/>
      <c r="C20" s="1057"/>
      <c r="D20" s="1057"/>
      <c r="E20" s="1057"/>
    </row>
    <row r="21" spans="1:6" x14ac:dyDescent="0.25">
      <c r="A21" s="1057"/>
      <c r="B21" s="1057"/>
      <c r="C21" s="1057"/>
      <c r="D21" s="1057"/>
      <c r="E21" s="1057"/>
    </row>
    <row r="22" spans="1:6" x14ac:dyDescent="0.25">
      <c r="A22" s="1057"/>
      <c r="B22" s="1057"/>
      <c r="C22" s="1057"/>
      <c r="D22" s="1057"/>
      <c r="E22" s="1057"/>
    </row>
    <row r="23" spans="1:6" x14ac:dyDescent="0.25">
      <c r="A23" s="1058"/>
      <c r="B23" s="1058"/>
      <c r="C23" s="1058"/>
      <c r="D23" s="1058"/>
      <c r="E23" s="1058"/>
    </row>
    <row r="24" spans="1:6" ht="15" customHeight="1" x14ac:dyDescent="0.25">
      <c r="A24" s="1"/>
      <c r="B24" s="1"/>
      <c r="C24" s="1"/>
      <c r="D24" s="1"/>
      <c r="E24" s="1"/>
      <c r="F24" s="1"/>
    </row>
    <row r="25" spans="1:6" ht="15" customHeight="1" thickBot="1" x14ac:dyDescent="0.3">
      <c r="A25" s="836"/>
      <c r="B25" s="836"/>
      <c r="C25" s="836"/>
      <c r="D25" s="836"/>
      <c r="E25" s="836"/>
      <c r="F25" s="836"/>
    </row>
    <row r="26" spans="1:6" ht="15" customHeight="1" x14ac:dyDescent="0.25">
      <c r="A26" s="978" t="s">
        <v>321</v>
      </c>
      <c r="B26" s="1053" t="s">
        <v>322</v>
      </c>
      <c r="C26" s="1053"/>
      <c r="D26" s="1053"/>
      <c r="E26" s="1053"/>
      <c r="F26" s="979" t="s">
        <v>222</v>
      </c>
    </row>
    <row r="27" spans="1:6" ht="15" customHeight="1" x14ac:dyDescent="0.25">
      <c r="A27" s="980" t="s">
        <v>323</v>
      </c>
      <c r="B27" s="1052" t="s">
        <v>324</v>
      </c>
      <c r="C27" s="1052"/>
      <c r="D27" s="1052"/>
      <c r="E27" s="1052"/>
      <c r="F27" s="981" t="s">
        <v>222</v>
      </c>
    </row>
    <row r="28" spans="1:6" ht="15" customHeight="1" x14ac:dyDescent="0.25">
      <c r="A28" s="980" t="s">
        <v>325</v>
      </c>
      <c r="B28" s="1052" t="s">
        <v>447</v>
      </c>
      <c r="C28" s="1052"/>
      <c r="D28" s="1052"/>
      <c r="E28" s="1052"/>
      <c r="F28" s="981" t="s">
        <v>337</v>
      </c>
    </row>
    <row r="29" spans="1:6" ht="15" customHeight="1" x14ac:dyDescent="0.25">
      <c r="A29" s="980" t="s">
        <v>684</v>
      </c>
      <c r="B29" s="1049" t="s">
        <v>685</v>
      </c>
      <c r="C29" s="1050"/>
      <c r="D29" s="1050"/>
      <c r="E29" s="1051"/>
      <c r="F29" s="981" t="s">
        <v>337</v>
      </c>
    </row>
    <row r="30" spans="1:6" ht="15" customHeight="1" x14ac:dyDescent="0.25">
      <c r="A30" s="980" t="s">
        <v>686</v>
      </c>
      <c r="B30" s="1052" t="s">
        <v>687</v>
      </c>
      <c r="C30" s="1052"/>
      <c r="D30" s="1052"/>
      <c r="E30" s="1052"/>
      <c r="F30" s="981" t="s">
        <v>337</v>
      </c>
    </row>
    <row r="31" spans="1:6" ht="15" customHeight="1" x14ac:dyDescent="0.25">
      <c r="A31" s="980" t="s">
        <v>688</v>
      </c>
      <c r="B31" s="1049" t="s">
        <v>689</v>
      </c>
      <c r="C31" s="1050"/>
      <c r="D31" s="1050"/>
      <c r="E31" s="1051"/>
      <c r="F31" s="981" t="s">
        <v>337</v>
      </c>
    </row>
    <row r="32" spans="1:6" ht="15" customHeight="1" x14ac:dyDescent="0.25">
      <c r="A32" s="980" t="s">
        <v>690</v>
      </c>
      <c r="B32" s="1049" t="s">
        <v>691</v>
      </c>
      <c r="C32" s="1050"/>
      <c r="D32" s="1050"/>
      <c r="E32" s="1051"/>
      <c r="F32" s="981" t="s">
        <v>337</v>
      </c>
    </row>
    <row r="33" spans="1:7" ht="15" customHeight="1" x14ac:dyDescent="0.25">
      <c r="A33" s="980" t="s">
        <v>326</v>
      </c>
      <c r="B33" s="1059" t="s">
        <v>327</v>
      </c>
      <c r="C33" s="1059"/>
      <c r="D33" s="1059"/>
      <c r="E33" s="1059"/>
      <c r="F33" s="981" t="s">
        <v>337</v>
      </c>
    </row>
    <row r="34" spans="1:7" s="967" customFormat="1" ht="15" customHeight="1" x14ac:dyDescent="0.25">
      <c r="A34" s="980" t="s">
        <v>806</v>
      </c>
      <c r="B34" s="1054" t="s">
        <v>807</v>
      </c>
      <c r="C34" s="1055"/>
      <c r="D34" s="1055"/>
      <c r="E34" s="1056"/>
      <c r="F34" s="981" t="s">
        <v>337</v>
      </c>
    </row>
    <row r="35" spans="1:7" ht="15" customHeight="1" x14ac:dyDescent="0.25">
      <c r="A35" s="980" t="s">
        <v>692</v>
      </c>
      <c r="B35" s="1054" t="s">
        <v>693</v>
      </c>
      <c r="C35" s="1055"/>
      <c r="D35" s="1055"/>
      <c r="E35" s="1056"/>
      <c r="F35" s="981" t="s">
        <v>337</v>
      </c>
    </row>
    <row r="36" spans="1:7" ht="15" customHeight="1" x14ac:dyDescent="0.25">
      <c r="A36" s="980" t="s">
        <v>694</v>
      </c>
      <c r="B36" s="1054" t="s">
        <v>695</v>
      </c>
      <c r="C36" s="1055"/>
      <c r="D36" s="1055"/>
      <c r="E36" s="1056"/>
      <c r="F36" s="981" t="s">
        <v>337</v>
      </c>
    </row>
    <row r="37" spans="1:7" s="107" customFormat="1" ht="15" customHeight="1" x14ac:dyDescent="0.25">
      <c r="A37" s="980" t="s">
        <v>696</v>
      </c>
      <c r="B37" s="1054" t="s">
        <v>697</v>
      </c>
      <c r="C37" s="1055"/>
      <c r="D37" s="1055"/>
      <c r="E37" s="1056"/>
      <c r="F37" s="981" t="s">
        <v>337</v>
      </c>
      <c r="G37"/>
    </row>
    <row r="38" spans="1:7" s="107" customFormat="1" ht="15" customHeight="1" x14ac:dyDescent="0.25">
      <c r="A38" s="980" t="s">
        <v>698</v>
      </c>
      <c r="B38" s="1054" t="s">
        <v>699</v>
      </c>
      <c r="C38" s="1055"/>
      <c r="D38" s="1055"/>
      <c r="E38" s="1056"/>
      <c r="F38" s="981" t="s">
        <v>337</v>
      </c>
      <c r="G38"/>
    </row>
    <row r="39" spans="1:7" s="107" customFormat="1" ht="15" customHeight="1" x14ac:dyDescent="0.25">
      <c r="A39" s="980" t="s">
        <v>328</v>
      </c>
      <c r="B39" s="1059" t="s">
        <v>329</v>
      </c>
      <c r="C39" s="1059"/>
      <c r="D39" s="1059"/>
      <c r="E39" s="1059"/>
      <c r="F39" s="981" t="s">
        <v>337</v>
      </c>
      <c r="G39"/>
    </row>
    <row r="40" spans="1:7" ht="15" customHeight="1" x14ac:dyDescent="0.25">
      <c r="A40" s="980" t="s">
        <v>330</v>
      </c>
      <c r="B40" s="1052" t="s">
        <v>700</v>
      </c>
      <c r="C40" s="1052"/>
      <c r="D40" s="1052"/>
      <c r="E40" s="1052"/>
      <c r="F40" s="981" t="s">
        <v>337</v>
      </c>
    </row>
    <row r="41" spans="1:7" ht="15" customHeight="1" x14ac:dyDescent="0.25">
      <c r="A41" s="980" t="s">
        <v>701</v>
      </c>
      <c r="B41" s="1049" t="s">
        <v>702</v>
      </c>
      <c r="C41" s="1050"/>
      <c r="D41" s="1050"/>
      <c r="E41" s="1051"/>
      <c r="F41" s="981" t="s">
        <v>337</v>
      </c>
    </row>
    <row r="42" spans="1:7" ht="15" customHeight="1" x14ac:dyDescent="0.25">
      <c r="A42" s="980" t="s">
        <v>331</v>
      </c>
      <c r="B42" s="1052" t="s">
        <v>332</v>
      </c>
      <c r="C42" s="1052"/>
      <c r="D42" s="1052"/>
      <c r="E42" s="1052"/>
      <c r="F42" s="981" t="s">
        <v>337</v>
      </c>
    </row>
    <row r="43" spans="1:7" ht="15" customHeight="1" x14ac:dyDescent="0.25">
      <c r="A43" s="980" t="s">
        <v>333</v>
      </c>
      <c r="B43" s="1052" t="s">
        <v>334</v>
      </c>
      <c r="C43" s="1052"/>
      <c r="D43" s="1052"/>
      <c r="E43" s="1052"/>
      <c r="F43" s="981" t="s">
        <v>337</v>
      </c>
    </row>
    <row r="44" spans="1:7" ht="15" customHeight="1" x14ac:dyDescent="0.25">
      <c r="A44" s="980" t="s">
        <v>335</v>
      </c>
      <c r="B44" s="1052" t="s">
        <v>703</v>
      </c>
      <c r="C44" s="1052"/>
      <c r="D44" s="1052"/>
      <c r="E44" s="1052"/>
      <c r="F44" s="981" t="s">
        <v>337</v>
      </c>
    </row>
    <row r="45" spans="1:7" ht="15" customHeight="1" x14ac:dyDescent="0.25">
      <c r="A45" s="980" t="s">
        <v>704</v>
      </c>
      <c r="B45" s="1049" t="s">
        <v>705</v>
      </c>
      <c r="C45" s="1050"/>
      <c r="D45" s="1050"/>
      <c r="E45" s="1051"/>
      <c r="F45" s="981" t="s">
        <v>337</v>
      </c>
    </row>
    <row r="46" spans="1:7" ht="15" customHeight="1" x14ac:dyDescent="0.25">
      <c r="A46" s="980" t="s">
        <v>706</v>
      </c>
      <c r="B46" s="1052" t="s">
        <v>448</v>
      </c>
      <c r="C46" s="1052"/>
      <c r="D46" s="1052"/>
      <c r="E46" s="1052"/>
      <c r="F46" s="981" t="s">
        <v>337</v>
      </c>
    </row>
    <row r="47" spans="1:7" ht="15" customHeight="1" x14ac:dyDescent="0.25">
      <c r="A47" s="980" t="s">
        <v>707</v>
      </c>
      <c r="B47" s="1049" t="s">
        <v>708</v>
      </c>
      <c r="C47" s="1050"/>
      <c r="D47" s="1050"/>
      <c r="E47" s="1051"/>
      <c r="F47" s="981" t="s">
        <v>337</v>
      </c>
    </row>
    <row r="48" spans="1:7" ht="15" customHeight="1" x14ac:dyDescent="0.25">
      <c r="A48" s="980" t="s">
        <v>709</v>
      </c>
      <c r="B48" s="1052" t="s">
        <v>336</v>
      </c>
      <c r="C48" s="1052"/>
      <c r="D48" s="1052"/>
      <c r="E48" s="1052"/>
      <c r="F48" s="981" t="s">
        <v>337</v>
      </c>
    </row>
    <row r="49" spans="1:6" ht="15" customHeight="1" x14ac:dyDescent="0.25">
      <c r="A49" s="980" t="s">
        <v>710</v>
      </c>
      <c r="B49" s="1052" t="s">
        <v>711</v>
      </c>
      <c r="C49" s="1052"/>
      <c r="D49" s="1052"/>
      <c r="E49" s="1052"/>
      <c r="F49" s="981" t="s">
        <v>337</v>
      </c>
    </row>
    <row r="50" spans="1:6" ht="15" customHeight="1" x14ac:dyDescent="0.25">
      <c r="A50" s="980" t="s">
        <v>712</v>
      </c>
      <c r="B50" s="1052" t="s">
        <v>713</v>
      </c>
      <c r="C50" s="1052"/>
      <c r="D50" s="1052"/>
      <c r="E50" s="1052"/>
      <c r="F50" s="981" t="s">
        <v>337</v>
      </c>
    </row>
    <row r="51" spans="1:6" ht="15" customHeight="1" x14ac:dyDescent="0.25">
      <c r="A51" s="22"/>
      <c r="B51" s="1034"/>
      <c r="C51" s="1034"/>
      <c r="D51" s="1034"/>
      <c r="E51" s="1034"/>
      <c r="F51" s="837"/>
    </row>
    <row r="52" spans="1:6" ht="14.4" thickBot="1" x14ac:dyDescent="0.3">
      <c r="A52" s="23"/>
      <c r="B52" s="1036"/>
      <c r="C52" s="1036"/>
      <c r="D52" s="1036"/>
      <c r="E52" s="1036"/>
      <c r="F52" s="838"/>
    </row>
  </sheetData>
  <mergeCells count="42">
    <mergeCell ref="B52:E52"/>
    <mergeCell ref="B47:E47"/>
    <mergeCell ref="B48:E48"/>
    <mergeCell ref="B49:E49"/>
    <mergeCell ref="B50:E50"/>
    <mergeCell ref="B51:E51"/>
    <mergeCell ref="B42:E42"/>
    <mergeCell ref="B43:E43"/>
    <mergeCell ref="B44:E44"/>
    <mergeCell ref="B45:E45"/>
    <mergeCell ref="B46:E46"/>
    <mergeCell ref="B37:E37"/>
    <mergeCell ref="B41:E41"/>
    <mergeCell ref="A20:E23"/>
    <mergeCell ref="B27:E27"/>
    <mergeCell ref="B28:E28"/>
    <mergeCell ref="B40:E40"/>
    <mergeCell ref="B39:E39"/>
    <mergeCell ref="B38:E38"/>
    <mergeCell ref="B36:E36"/>
    <mergeCell ref="B35:E35"/>
    <mergeCell ref="B33:E33"/>
    <mergeCell ref="B34:E34"/>
    <mergeCell ref="B19:E19"/>
    <mergeCell ref="B29:E29"/>
    <mergeCell ref="B30:E30"/>
    <mergeCell ref="B32:E32"/>
    <mergeCell ref="B31:E31"/>
    <mergeCell ref="B26:E26"/>
    <mergeCell ref="A1:F1"/>
    <mergeCell ref="A6:E6"/>
    <mergeCell ref="A3:D3"/>
    <mergeCell ref="B18:E18"/>
    <mergeCell ref="B16:E16"/>
    <mergeCell ref="B17:E17"/>
    <mergeCell ref="B8:E8"/>
    <mergeCell ref="B9:E9"/>
    <mergeCell ref="B12:E15"/>
    <mergeCell ref="A12:A15"/>
    <mergeCell ref="B7:E7"/>
    <mergeCell ref="A10:A11"/>
    <mergeCell ref="B10:E11"/>
  </mergeCells>
  <pageMargins left="0.25" right="0.25" top="0.75" bottom="0.75" header="0.3" footer="0.3"/>
  <pageSetup paperSize="9" scale="80" orientation="landscape"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8">
    <tabColor theme="0" tint="-4.9989318521683403E-2"/>
    <pageSetUpPr fitToPage="1"/>
  </sheetPr>
  <dimension ref="A1:AC39"/>
  <sheetViews>
    <sheetView showGridLines="0" zoomScale="70" zoomScaleNormal="70" workbookViewId="0">
      <selection activeCell="AA7" sqref="AA7:AA9"/>
    </sheetView>
  </sheetViews>
  <sheetFormatPr baseColWidth="10" defaultColWidth="11.6328125" defaultRowHeight="13.8" x14ac:dyDescent="0.25"/>
  <cols>
    <col min="1" max="1" width="3.81640625" customWidth="1"/>
    <col min="2" max="2" width="34.08984375" hidden="1" customWidth="1"/>
    <col min="3" max="3" width="8.1796875" customWidth="1"/>
    <col min="4" max="4" width="13.453125" customWidth="1"/>
    <col min="5" max="5" width="12.453125" customWidth="1"/>
    <col min="6" max="6" width="8.81640625" customWidth="1"/>
    <col min="7" max="22" width="3.36328125" customWidth="1"/>
    <col min="23" max="23" width="3.6328125" customWidth="1"/>
    <col min="24" max="26" width="6.36328125" customWidth="1"/>
  </cols>
  <sheetData>
    <row r="1" spans="1:29" s="12" customFormat="1" ht="17.399999999999999" x14ac:dyDescent="0.3">
      <c r="C1" s="1171" t="s">
        <v>94</v>
      </c>
      <c r="D1" s="1171"/>
      <c r="E1" s="1171"/>
      <c r="F1" s="1171"/>
    </row>
    <row r="2" spans="1:29" s="31" customFormat="1" ht="14.4" thickBot="1" x14ac:dyDescent="0.3"/>
    <row r="3" spans="1:29" ht="18" thickBot="1" x14ac:dyDescent="0.35">
      <c r="C3" s="1171" t="s">
        <v>95</v>
      </c>
      <c r="D3" s="1171"/>
      <c r="E3" s="1171"/>
      <c r="F3" s="1171"/>
      <c r="X3" s="1179" t="s">
        <v>272</v>
      </c>
      <c r="Y3" s="1180"/>
      <c r="Z3" s="1181"/>
      <c r="AA3" s="1088" t="s">
        <v>453</v>
      </c>
      <c r="AB3" s="1089"/>
      <c r="AC3" s="713"/>
    </row>
    <row r="4" spans="1:29" ht="14.4" customHeight="1" thickBot="1" x14ac:dyDescent="0.3">
      <c r="C4" s="56"/>
      <c r="D4" s="19"/>
      <c r="E4" s="57"/>
      <c r="F4" s="45" t="s">
        <v>219</v>
      </c>
      <c r="G4" s="81">
        <v>15</v>
      </c>
      <c r="H4" s="86">
        <v>14</v>
      </c>
      <c r="I4" s="86">
        <v>13</v>
      </c>
      <c r="J4" s="126">
        <v>12</v>
      </c>
      <c r="K4" s="126">
        <v>11</v>
      </c>
      <c r="L4" s="126">
        <v>10</v>
      </c>
      <c r="M4" s="126">
        <v>9</v>
      </c>
      <c r="N4" s="126">
        <v>8</v>
      </c>
      <c r="O4" s="52">
        <v>7</v>
      </c>
      <c r="P4" s="40">
        <v>6</v>
      </c>
      <c r="Q4" s="40">
        <v>5</v>
      </c>
      <c r="R4" s="40">
        <v>4</v>
      </c>
      <c r="S4" s="40">
        <v>3</v>
      </c>
      <c r="T4" s="40">
        <v>2</v>
      </c>
      <c r="U4" s="40">
        <v>1</v>
      </c>
      <c r="V4" s="41">
        <v>0</v>
      </c>
      <c r="X4" s="1186" t="s">
        <v>273</v>
      </c>
      <c r="Y4" s="1187"/>
      <c r="Z4" s="1188"/>
      <c r="AA4" s="1090"/>
      <c r="AB4" s="1091"/>
      <c r="AC4" s="714"/>
    </row>
    <row r="5" spans="1:29" ht="179.25" customHeight="1" thickBot="1" x14ac:dyDescent="0.3">
      <c r="C5" s="58"/>
      <c r="D5" s="55"/>
      <c r="E5" s="59"/>
      <c r="F5" s="50" t="s">
        <v>218</v>
      </c>
      <c r="G5" s="1110"/>
      <c r="H5" s="1062"/>
      <c r="I5" s="1062"/>
      <c r="J5" s="1071" t="s">
        <v>274</v>
      </c>
      <c r="K5" s="1071" t="s">
        <v>317</v>
      </c>
      <c r="L5" s="1071" t="s">
        <v>316</v>
      </c>
      <c r="M5" s="1071" t="s">
        <v>315</v>
      </c>
      <c r="N5" s="1071" t="s">
        <v>314</v>
      </c>
      <c r="O5" s="1155" t="s">
        <v>14</v>
      </c>
      <c r="P5" s="1155" t="s">
        <v>21</v>
      </c>
      <c r="Q5" s="1155" t="s">
        <v>354</v>
      </c>
      <c r="R5" s="1155" t="s">
        <v>121</v>
      </c>
      <c r="S5" s="1155" t="s">
        <v>120</v>
      </c>
      <c r="T5" s="1155" t="s">
        <v>119</v>
      </c>
      <c r="U5" s="1155" t="s">
        <v>118</v>
      </c>
      <c r="V5" s="1200" t="s">
        <v>117</v>
      </c>
      <c r="X5" s="1189" t="s">
        <v>210</v>
      </c>
      <c r="Y5" s="1191" t="s">
        <v>211</v>
      </c>
      <c r="Z5" s="1193" t="s">
        <v>212</v>
      </c>
      <c r="AA5" s="1092" t="s">
        <v>454</v>
      </c>
      <c r="AB5" s="1093" t="s">
        <v>455</v>
      </c>
      <c r="AC5" s="1066" t="s">
        <v>476</v>
      </c>
    </row>
    <row r="6" spans="1:29" ht="15.75" customHeight="1" thickBot="1" x14ac:dyDescent="0.3">
      <c r="C6" s="535" t="s">
        <v>222</v>
      </c>
      <c r="D6" s="534" t="s">
        <v>225</v>
      </c>
      <c r="E6" s="540" t="s">
        <v>226</v>
      </c>
      <c r="F6" s="46" t="s">
        <v>217</v>
      </c>
      <c r="G6" s="1085"/>
      <c r="H6" s="1063"/>
      <c r="I6" s="1063"/>
      <c r="J6" s="1072"/>
      <c r="K6" s="1072"/>
      <c r="L6" s="1072"/>
      <c r="M6" s="1072"/>
      <c r="N6" s="1072"/>
      <c r="O6" s="1298"/>
      <c r="P6" s="1298"/>
      <c r="Q6" s="1298"/>
      <c r="R6" s="1298"/>
      <c r="S6" s="1298"/>
      <c r="T6" s="1298"/>
      <c r="U6" s="1298"/>
      <c r="V6" s="1299"/>
      <c r="X6" s="1190"/>
      <c r="Y6" s="1192"/>
      <c r="Z6" s="1194"/>
      <c r="AA6" s="1092"/>
      <c r="AB6" s="1094"/>
      <c r="AC6" s="1067"/>
    </row>
    <row r="7" spans="1:29" x14ac:dyDescent="0.25">
      <c r="A7" s="120"/>
      <c r="B7" t="str">
        <f>IF(ISTEXT(D7),(CONCATENATE(Forside!$B$5,".",C7,".",D7,".",E7)),(""))</f>
        <v/>
      </c>
      <c r="C7" s="5"/>
      <c r="D7" s="589"/>
      <c r="E7" s="583" t="str">
        <f>IF(ISTEXT(D7),"STATUS","")</f>
        <v/>
      </c>
      <c r="F7" s="539"/>
      <c r="G7" s="81"/>
      <c r="H7" s="86"/>
      <c r="I7" s="86"/>
      <c r="J7" s="845"/>
      <c r="K7" s="127" t="str">
        <f>IF(ISTEXT($D7),1,"")</f>
        <v/>
      </c>
      <c r="L7" s="127" t="str">
        <f t="shared" ref="L7:V11" si="0">IF(ISTEXT($D7),1,"")</f>
        <v/>
      </c>
      <c r="M7" s="127" t="str">
        <f t="shared" si="0"/>
        <v/>
      </c>
      <c r="N7" s="127" t="str">
        <f t="shared" si="0"/>
        <v/>
      </c>
      <c r="O7" s="127" t="str">
        <f t="shared" si="0"/>
        <v/>
      </c>
      <c r="P7" s="127" t="str">
        <f t="shared" si="0"/>
        <v/>
      </c>
      <c r="Q7" s="127" t="str">
        <f t="shared" si="0"/>
        <v/>
      </c>
      <c r="R7" s="127" t="str">
        <f t="shared" si="0"/>
        <v/>
      </c>
      <c r="S7" s="127" t="str">
        <f t="shared" si="0"/>
        <v/>
      </c>
      <c r="T7" s="127" t="str">
        <f t="shared" si="0"/>
        <v/>
      </c>
      <c r="U7" s="127" t="str">
        <f t="shared" si="0"/>
        <v/>
      </c>
      <c r="V7" s="128" t="str">
        <f t="shared" si="0"/>
        <v/>
      </c>
      <c r="X7" s="29"/>
      <c r="Y7" s="30"/>
      <c r="Z7" s="667"/>
      <c r="AA7" s="312"/>
      <c r="AB7" s="139"/>
      <c r="AC7" s="139"/>
    </row>
    <row r="8" spans="1:29" x14ac:dyDescent="0.25">
      <c r="A8" s="120"/>
      <c r="B8" s="411" t="str">
        <f>IF(ISTEXT(D8),(CONCATENATE(Forside!$B$5,".",C8,".",D8,".",E8)),(""))</f>
        <v/>
      </c>
      <c r="C8" s="6"/>
      <c r="D8" s="460"/>
      <c r="E8" s="584" t="str">
        <f t="shared" ref="E8:E11" si="1">IF(ISTEXT(D8),"STATUS","")</f>
        <v/>
      </c>
      <c r="F8" s="538"/>
      <c r="G8" s="74"/>
      <c r="H8" s="75"/>
      <c r="I8" s="75"/>
      <c r="J8" s="846"/>
      <c r="K8" s="148" t="str">
        <f t="shared" ref="K8:K11" si="2">IF(ISTEXT($D8),1,"")</f>
        <v/>
      </c>
      <c r="L8" s="148" t="str">
        <f t="shared" si="0"/>
        <v/>
      </c>
      <c r="M8" s="148" t="str">
        <f t="shared" si="0"/>
        <v/>
      </c>
      <c r="N8" s="148" t="str">
        <f t="shared" si="0"/>
        <v/>
      </c>
      <c r="O8" s="148" t="str">
        <f t="shared" si="0"/>
        <v/>
      </c>
      <c r="P8" s="148" t="str">
        <f t="shared" si="0"/>
        <v/>
      </c>
      <c r="Q8" s="148" t="str">
        <f t="shared" si="0"/>
        <v/>
      </c>
      <c r="R8" s="148" t="str">
        <f t="shared" si="0"/>
        <v/>
      </c>
      <c r="S8" s="148" t="str">
        <f t="shared" si="0"/>
        <v/>
      </c>
      <c r="T8" s="148" t="str">
        <f t="shared" si="0"/>
        <v/>
      </c>
      <c r="U8" s="148" t="str">
        <f t="shared" si="0"/>
        <v/>
      </c>
      <c r="V8" s="149" t="str">
        <f t="shared" si="0"/>
        <v/>
      </c>
      <c r="X8" s="22"/>
      <c r="Y8" s="24"/>
      <c r="Z8" s="668"/>
      <c r="AA8" s="297"/>
      <c r="AB8" s="145"/>
      <c r="AC8" s="145"/>
    </row>
    <row r="9" spans="1:29" x14ac:dyDescent="0.25">
      <c r="A9" s="120"/>
      <c r="B9" s="411" t="str">
        <f>IF(ISTEXT(D9),(CONCATENATE(Forside!$B$5,".",C9,".",D9,".",E9)),(""))</f>
        <v/>
      </c>
      <c r="C9" s="6"/>
      <c r="D9" s="460"/>
      <c r="E9" s="584" t="str">
        <f t="shared" si="1"/>
        <v/>
      </c>
      <c r="F9" s="538"/>
      <c r="G9" s="74"/>
      <c r="H9" s="75"/>
      <c r="I9" s="75"/>
      <c r="J9" s="846"/>
      <c r="K9" s="148" t="str">
        <f t="shared" si="2"/>
        <v/>
      </c>
      <c r="L9" s="148" t="str">
        <f t="shared" si="0"/>
        <v/>
      </c>
      <c r="M9" s="148" t="str">
        <f t="shared" si="0"/>
        <v/>
      </c>
      <c r="N9" s="148" t="str">
        <f t="shared" si="0"/>
        <v/>
      </c>
      <c r="O9" s="148" t="str">
        <f t="shared" si="0"/>
        <v/>
      </c>
      <c r="P9" s="148" t="str">
        <f t="shared" si="0"/>
        <v/>
      </c>
      <c r="Q9" s="148" t="str">
        <f t="shared" si="0"/>
        <v/>
      </c>
      <c r="R9" s="148" t="str">
        <f t="shared" si="0"/>
        <v/>
      </c>
      <c r="S9" s="148" t="str">
        <f t="shared" si="0"/>
        <v/>
      </c>
      <c r="T9" s="148" t="str">
        <f t="shared" si="0"/>
        <v/>
      </c>
      <c r="U9" s="148" t="str">
        <f t="shared" si="0"/>
        <v/>
      </c>
      <c r="V9" s="149" t="str">
        <f t="shared" si="0"/>
        <v/>
      </c>
      <c r="X9" s="22"/>
      <c r="Y9" s="24"/>
      <c r="Z9" s="668"/>
      <c r="AA9" s="297"/>
      <c r="AB9" s="145"/>
      <c r="AC9" s="145"/>
    </row>
    <row r="10" spans="1:29" x14ac:dyDescent="0.25">
      <c r="A10" s="120"/>
      <c r="B10" s="411" t="str">
        <f>IF(ISTEXT(D10),(CONCATENATE(Forside!$B$5,".",C10,".",D10,".",E10)),(""))</f>
        <v/>
      </c>
      <c r="C10" s="6"/>
      <c r="D10" s="460"/>
      <c r="E10" s="584" t="str">
        <f t="shared" si="1"/>
        <v/>
      </c>
      <c r="F10" s="538"/>
      <c r="G10" s="74"/>
      <c r="H10" s="75"/>
      <c r="I10" s="75"/>
      <c r="J10" s="147"/>
      <c r="K10" s="148" t="str">
        <f t="shared" si="2"/>
        <v/>
      </c>
      <c r="L10" s="148" t="str">
        <f t="shared" si="0"/>
        <v/>
      </c>
      <c r="M10" s="148" t="str">
        <f t="shared" si="0"/>
        <v/>
      </c>
      <c r="N10" s="148" t="str">
        <f t="shared" si="0"/>
        <v/>
      </c>
      <c r="O10" s="148" t="str">
        <f t="shared" si="0"/>
        <v/>
      </c>
      <c r="P10" s="148" t="str">
        <f t="shared" si="0"/>
        <v/>
      </c>
      <c r="Q10" s="148" t="str">
        <f t="shared" si="0"/>
        <v/>
      </c>
      <c r="R10" s="148" t="str">
        <f t="shared" si="0"/>
        <v/>
      </c>
      <c r="S10" s="148" t="str">
        <f t="shared" si="0"/>
        <v/>
      </c>
      <c r="T10" s="148" t="str">
        <f t="shared" si="0"/>
        <v/>
      </c>
      <c r="U10" s="148" t="str">
        <f t="shared" si="0"/>
        <v/>
      </c>
      <c r="V10" s="149" t="str">
        <f t="shared" si="0"/>
        <v/>
      </c>
      <c r="X10" s="32"/>
      <c r="Y10" s="33"/>
      <c r="Z10" s="669"/>
      <c r="AA10" s="595"/>
      <c r="AB10" s="48"/>
      <c r="AC10" s="145"/>
    </row>
    <row r="11" spans="1:29" ht="14.4" thickBot="1" x14ac:dyDescent="0.3">
      <c r="A11" s="120"/>
      <c r="B11" s="411" t="str">
        <f>IF(ISTEXT(D11),(CONCATENATE(Forside!$B$5,".",C11,".",D11,".",E11)),(""))</f>
        <v/>
      </c>
      <c r="C11" s="7"/>
      <c r="D11" s="458"/>
      <c r="E11" s="585" t="str">
        <f t="shared" si="1"/>
        <v/>
      </c>
      <c r="F11" s="536"/>
      <c r="G11" s="85"/>
      <c r="H11" s="94"/>
      <c r="I11" s="94"/>
      <c r="J11" s="159"/>
      <c r="K11" s="160" t="str">
        <f t="shared" si="2"/>
        <v/>
      </c>
      <c r="L11" s="160" t="str">
        <f t="shared" si="0"/>
        <v/>
      </c>
      <c r="M11" s="160" t="str">
        <f t="shared" si="0"/>
        <v/>
      </c>
      <c r="N11" s="160" t="str">
        <f t="shared" si="0"/>
        <v/>
      </c>
      <c r="O11" s="160" t="str">
        <f t="shared" si="0"/>
        <v/>
      </c>
      <c r="P11" s="160" t="str">
        <f t="shared" si="0"/>
        <v/>
      </c>
      <c r="Q11" s="160" t="str">
        <f t="shared" si="0"/>
        <v/>
      </c>
      <c r="R11" s="160" t="str">
        <f t="shared" si="0"/>
        <v/>
      </c>
      <c r="S11" s="160" t="str">
        <f t="shared" si="0"/>
        <v/>
      </c>
      <c r="T11" s="160" t="str">
        <f t="shared" si="0"/>
        <v/>
      </c>
      <c r="U11" s="160" t="str">
        <f t="shared" si="0"/>
        <v/>
      </c>
      <c r="V11" s="161" t="str">
        <f t="shared" si="0"/>
        <v/>
      </c>
      <c r="X11" s="23"/>
      <c r="Y11" s="25"/>
      <c r="Z11" s="676"/>
      <c r="AA11" s="596"/>
      <c r="AB11" s="49"/>
      <c r="AC11" s="157"/>
    </row>
    <row r="12" spans="1:29" x14ac:dyDescent="0.25">
      <c r="A12" s="120"/>
      <c r="C12" s="1150" t="s">
        <v>278</v>
      </c>
      <c r="D12" s="1150"/>
      <c r="E12" s="1150"/>
      <c r="F12" s="1144"/>
      <c r="G12" s="1150"/>
      <c r="H12" s="1150"/>
      <c r="I12" s="1150"/>
      <c r="J12" s="1150"/>
      <c r="K12" s="1150"/>
      <c r="L12" s="1150"/>
      <c r="M12" s="1150"/>
      <c r="N12" s="1150"/>
      <c r="X12" s="1"/>
      <c r="Y12" s="1"/>
      <c r="Z12" s="1"/>
      <c r="AC12" s="700"/>
    </row>
    <row r="13" spans="1:29" ht="14.4" thickBot="1" x14ac:dyDescent="0.3">
      <c r="A13" s="120"/>
      <c r="X13" s="1"/>
      <c r="Y13" s="1"/>
      <c r="Z13" s="1"/>
      <c r="AC13" s="700"/>
    </row>
    <row r="14" spans="1:29" ht="18" thickBot="1" x14ac:dyDescent="0.35">
      <c r="A14" s="120"/>
      <c r="C14" s="1171" t="s">
        <v>163</v>
      </c>
      <c r="D14" s="1171"/>
      <c r="E14" s="1171"/>
      <c r="F14" s="1171"/>
      <c r="X14" s="1179" t="s">
        <v>272</v>
      </c>
      <c r="Y14" s="1180"/>
      <c r="Z14" s="1181"/>
      <c r="AC14" s="700"/>
    </row>
    <row r="15" spans="1:29" ht="14.4" customHeight="1" thickBot="1" x14ac:dyDescent="0.3">
      <c r="A15" s="120"/>
      <c r="C15" s="56"/>
      <c r="D15" s="19"/>
      <c r="E15" s="57"/>
      <c r="F15" s="45" t="s">
        <v>219</v>
      </c>
      <c r="G15" s="933">
        <v>15</v>
      </c>
      <c r="H15" s="934">
        <v>14</v>
      </c>
      <c r="I15" s="934">
        <v>13</v>
      </c>
      <c r="J15" s="381">
        <v>12</v>
      </c>
      <c r="K15" s="381">
        <v>11</v>
      </c>
      <c r="L15" s="381">
        <v>10</v>
      </c>
      <c r="M15" s="381">
        <v>9</v>
      </c>
      <c r="N15" s="381">
        <v>8</v>
      </c>
      <c r="O15" s="488">
        <v>7</v>
      </c>
      <c r="P15" s="380">
        <v>6</v>
      </c>
      <c r="Q15" s="380">
        <v>5</v>
      </c>
      <c r="R15" s="380">
        <v>4</v>
      </c>
      <c r="S15" s="380">
        <v>3</v>
      </c>
      <c r="T15" s="380">
        <v>2</v>
      </c>
      <c r="U15" s="380">
        <v>1</v>
      </c>
      <c r="V15" s="383">
        <v>0</v>
      </c>
      <c r="X15" s="1186" t="s">
        <v>273</v>
      </c>
      <c r="Y15" s="1187"/>
      <c r="Z15" s="1188"/>
      <c r="AC15" s="700"/>
    </row>
    <row r="16" spans="1:29" ht="165.75" customHeight="1" thickBot="1" x14ac:dyDescent="0.3">
      <c r="A16" s="120"/>
      <c r="C16" s="58"/>
      <c r="D16" s="55"/>
      <c r="E16" s="59"/>
      <c r="F16" s="50" t="s">
        <v>218</v>
      </c>
      <c r="G16" s="1308"/>
      <c r="H16" s="1310"/>
      <c r="I16" s="1310"/>
      <c r="J16" s="1309"/>
      <c r="K16" s="1309" t="s">
        <v>356</v>
      </c>
      <c r="L16" s="1309" t="s">
        <v>355</v>
      </c>
      <c r="M16" s="1309" t="s">
        <v>318</v>
      </c>
      <c r="N16" s="1309" t="s">
        <v>360</v>
      </c>
      <c r="O16" s="1303" t="s">
        <v>27</v>
      </c>
      <c r="P16" s="1303" t="s">
        <v>26</v>
      </c>
      <c r="Q16" s="1306" t="s">
        <v>358</v>
      </c>
      <c r="R16" s="1303" t="s">
        <v>357</v>
      </c>
      <c r="S16" s="1305" t="s">
        <v>359</v>
      </c>
      <c r="T16" s="1303" t="s">
        <v>122</v>
      </c>
      <c r="U16" s="1303" t="s">
        <v>24</v>
      </c>
      <c r="V16" s="1304" t="s">
        <v>23</v>
      </c>
      <c r="X16" s="1189" t="s">
        <v>210</v>
      </c>
      <c r="Y16" s="1191" t="s">
        <v>211</v>
      </c>
      <c r="Z16" s="1193" t="s">
        <v>212</v>
      </c>
      <c r="AC16" s="700"/>
    </row>
    <row r="17" spans="1:29" ht="14.4" thickBot="1" x14ac:dyDescent="0.3">
      <c r="A17" s="120"/>
      <c r="C17" s="535" t="s">
        <v>222</v>
      </c>
      <c r="D17" s="534" t="s">
        <v>225</v>
      </c>
      <c r="E17" s="540" t="s">
        <v>226</v>
      </c>
      <c r="F17" s="46" t="s">
        <v>217</v>
      </c>
      <c r="G17" s="1111"/>
      <c r="H17" s="1104"/>
      <c r="I17" s="1104"/>
      <c r="J17" s="1108"/>
      <c r="K17" s="1108"/>
      <c r="L17" s="1108"/>
      <c r="M17" s="1108"/>
      <c r="N17" s="1108"/>
      <c r="O17" s="1156"/>
      <c r="P17" s="1156"/>
      <c r="Q17" s="1307"/>
      <c r="R17" s="1156"/>
      <c r="S17" s="1161"/>
      <c r="T17" s="1156"/>
      <c r="U17" s="1156"/>
      <c r="V17" s="1201"/>
      <c r="X17" s="1190"/>
      <c r="Y17" s="1192"/>
      <c r="Z17" s="1194"/>
      <c r="AC17" s="700"/>
    </row>
    <row r="18" spans="1:29" x14ac:dyDescent="0.25">
      <c r="A18" s="120"/>
      <c r="B18" t="str">
        <f>IF(ISTEXT(D7),(CONCATENATE(Forside!$B$5,".",C18,".",D18,".",E18)),(""))</f>
        <v/>
      </c>
      <c r="C18" s="5" t="str">
        <f>C7&amp;""</f>
        <v/>
      </c>
      <c r="D18" s="589" t="str">
        <f>D7&amp;""</f>
        <v/>
      </c>
      <c r="E18" s="583" t="str">
        <f>IF(ISTEXT(D7),"KOMMANDO","")</f>
        <v/>
      </c>
      <c r="F18" s="539"/>
      <c r="G18" s="490"/>
      <c r="H18" s="918"/>
      <c r="I18" s="918"/>
      <c r="J18" s="186"/>
      <c r="K18" s="187" t="str">
        <f>IF(ISTEXT($D7),1,"")</f>
        <v/>
      </c>
      <c r="L18" s="187" t="str">
        <f t="shared" ref="L18:V18" si="3">IF(ISTEXT($D7),1,"")</f>
        <v/>
      </c>
      <c r="M18" s="187" t="str">
        <f t="shared" si="3"/>
        <v/>
      </c>
      <c r="N18" s="187" t="str">
        <f t="shared" si="3"/>
        <v/>
      </c>
      <c r="O18" s="187" t="str">
        <f t="shared" si="3"/>
        <v/>
      </c>
      <c r="P18" s="187" t="str">
        <f t="shared" si="3"/>
        <v/>
      </c>
      <c r="Q18" s="187" t="str">
        <f t="shared" si="3"/>
        <v/>
      </c>
      <c r="R18" s="187" t="str">
        <f t="shared" si="3"/>
        <v/>
      </c>
      <c r="S18" s="187" t="str">
        <f t="shared" si="3"/>
        <v/>
      </c>
      <c r="T18" s="187" t="str">
        <f t="shared" si="3"/>
        <v/>
      </c>
      <c r="U18" s="187" t="str">
        <f t="shared" si="3"/>
        <v/>
      </c>
      <c r="V18" s="175" t="str">
        <f t="shared" si="3"/>
        <v/>
      </c>
      <c r="X18" s="29"/>
      <c r="Y18" s="30"/>
      <c r="Z18" s="16"/>
      <c r="AC18" s="700"/>
    </row>
    <row r="19" spans="1:29" x14ac:dyDescent="0.25">
      <c r="A19" s="120"/>
      <c r="B19" s="411" t="str">
        <f>IF(ISTEXT(D8),(CONCATENATE(Forside!$B$5,".",C19,".",D19,".",E19)),(""))</f>
        <v/>
      </c>
      <c r="C19" s="6" t="str">
        <f t="shared" ref="C19:D22" si="4">C8&amp;""</f>
        <v/>
      </c>
      <c r="D19" s="582" t="str">
        <f t="shared" si="4"/>
        <v/>
      </c>
      <c r="E19" s="584" t="str">
        <f t="shared" ref="E19:E22" si="5">IF(ISTEXT(D8),"KOMMANDO","")</f>
        <v/>
      </c>
      <c r="F19" s="538"/>
      <c r="G19" s="74"/>
      <c r="H19" s="75"/>
      <c r="I19" s="75"/>
      <c r="J19" s="147"/>
      <c r="K19" s="148" t="str">
        <f t="shared" ref="K19:V19" si="6">IF(ISTEXT($D8),1,"")</f>
        <v/>
      </c>
      <c r="L19" s="148" t="str">
        <f t="shared" si="6"/>
        <v/>
      </c>
      <c r="M19" s="148" t="str">
        <f t="shared" si="6"/>
        <v/>
      </c>
      <c r="N19" s="148" t="str">
        <f t="shared" si="6"/>
        <v/>
      </c>
      <c r="O19" s="148" t="str">
        <f t="shared" si="6"/>
        <v/>
      </c>
      <c r="P19" s="148" t="str">
        <f t="shared" si="6"/>
        <v/>
      </c>
      <c r="Q19" s="148" t="str">
        <f t="shared" si="6"/>
        <v/>
      </c>
      <c r="R19" s="148" t="str">
        <f t="shared" si="6"/>
        <v/>
      </c>
      <c r="S19" s="148" t="str">
        <f t="shared" si="6"/>
        <v/>
      </c>
      <c r="T19" s="148" t="str">
        <f t="shared" si="6"/>
        <v/>
      </c>
      <c r="U19" s="148" t="str">
        <f t="shared" si="6"/>
        <v/>
      </c>
      <c r="V19" s="149" t="str">
        <f t="shared" si="6"/>
        <v/>
      </c>
      <c r="X19" s="22"/>
      <c r="Y19" s="24"/>
      <c r="Z19" s="4"/>
      <c r="AC19" s="700"/>
    </row>
    <row r="20" spans="1:29" x14ac:dyDescent="0.25">
      <c r="B20" s="411" t="str">
        <f>IF(ISTEXT(D9),(CONCATENATE(Forside!$B$5,".",C20,".",D20,".",E20)),(""))</f>
        <v/>
      </c>
      <c r="C20" s="6" t="str">
        <f t="shared" si="4"/>
        <v/>
      </c>
      <c r="D20" s="582" t="str">
        <f t="shared" si="4"/>
        <v/>
      </c>
      <c r="E20" s="584" t="str">
        <f t="shared" si="5"/>
        <v/>
      </c>
      <c r="F20" s="538"/>
      <c r="G20" s="74"/>
      <c r="H20" s="75"/>
      <c r="I20" s="75"/>
      <c r="J20" s="147"/>
      <c r="K20" s="148" t="str">
        <f t="shared" ref="K20:V20" si="7">IF(ISTEXT($D9),1,"")</f>
        <v/>
      </c>
      <c r="L20" s="148" t="str">
        <f t="shared" si="7"/>
        <v/>
      </c>
      <c r="M20" s="148" t="str">
        <f t="shared" si="7"/>
        <v/>
      </c>
      <c r="N20" s="148" t="str">
        <f t="shared" si="7"/>
        <v/>
      </c>
      <c r="O20" s="148" t="str">
        <f t="shared" si="7"/>
        <v/>
      </c>
      <c r="P20" s="148" t="str">
        <f t="shared" si="7"/>
        <v/>
      </c>
      <c r="Q20" s="148" t="str">
        <f t="shared" si="7"/>
        <v/>
      </c>
      <c r="R20" s="148" t="str">
        <f t="shared" si="7"/>
        <v/>
      </c>
      <c r="S20" s="148" t="str">
        <f t="shared" si="7"/>
        <v/>
      </c>
      <c r="T20" s="148" t="str">
        <f t="shared" si="7"/>
        <v/>
      </c>
      <c r="U20" s="148" t="str">
        <f t="shared" si="7"/>
        <v/>
      </c>
      <c r="V20" s="149" t="str">
        <f t="shared" si="7"/>
        <v/>
      </c>
      <c r="X20" s="22"/>
      <c r="Y20" s="24"/>
      <c r="Z20" s="4"/>
      <c r="AC20" s="700"/>
    </row>
    <row r="21" spans="1:29" x14ac:dyDescent="0.25">
      <c r="B21" s="411" t="str">
        <f>IF(ISTEXT(D10),(CONCATENATE(Forside!$B$5,".",C21,".",D21,".",E21)),(""))</f>
        <v/>
      </c>
      <c r="C21" s="6" t="str">
        <f t="shared" si="4"/>
        <v/>
      </c>
      <c r="D21" s="582" t="str">
        <f t="shared" si="4"/>
        <v/>
      </c>
      <c r="E21" s="584" t="str">
        <f t="shared" si="5"/>
        <v/>
      </c>
      <c r="F21" s="538"/>
      <c r="G21" s="74"/>
      <c r="H21" s="75"/>
      <c r="I21" s="75"/>
      <c r="J21" s="147"/>
      <c r="K21" s="148" t="str">
        <f t="shared" ref="K21:V21" si="8">IF(ISTEXT($D10),1,"")</f>
        <v/>
      </c>
      <c r="L21" s="148" t="str">
        <f t="shared" si="8"/>
        <v/>
      </c>
      <c r="M21" s="148" t="str">
        <f t="shared" si="8"/>
        <v/>
      </c>
      <c r="N21" s="148" t="str">
        <f t="shared" si="8"/>
        <v/>
      </c>
      <c r="O21" s="148" t="str">
        <f t="shared" si="8"/>
        <v/>
      </c>
      <c r="P21" s="148" t="str">
        <f t="shared" si="8"/>
        <v/>
      </c>
      <c r="Q21" s="148" t="str">
        <f t="shared" si="8"/>
        <v/>
      </c>
      <c r="R21" s="148" t="str">
        <f t="shared" si="8"/>
        <v/>
      </c>
      <c r="S21" s="148" t="str">
        <f t="shared" si="8"/>
        <v/>
      </c>
      <c r="T21" s="148" t="str">
        <f t="shared" si="8"/>
        <v/>
      </c>
      <c r="U21" s="148" t="str">
        <f t="shared" si="8"/>
        <v/>
      </c>
      <c r="V21" s="149" t="str">
        <f t="shared" si="8"/>
        <v/>
      </c>
      <c r="X21" s="32"/>
      <c r="Y21" s="33"/>
      <c r="Z21" s="28"/>
      <c r="AC21" s="700"/>
    </row>
    <row r="22" spans="1:29" ht="14.4" thickBot="1" x14ac:dyDescent="0.3">
      <c r="B22" s="411" t="str">
        <f>IF(ISTEXT(D11),(CONCATENATE(Forside!$B$5,".",C22,".",D22,".",E22)),(""))</f>
        <v/>
      </c>
      <c r="C22" s="7" t="str">
        <f t="shared" si="4"/>
        <v/>
      </c>
      <c r="D22" s="590" t="str">
        <f t="shared" si="4"/>
        <v/>
      </c>
      <c r="E22" s="585" t="str">
        <f t="shared" si="5"/>
        <v/>
      </c>
      <c r="F22" s="536"/>
      <c r="G22" s="85"/>
      <c r="H22" s="94"/>
      <c r="I22" s="94"/>
      <c r="J22" s="159"/>
      <c r="K22" s="160" t="str">
        <f t="shared" ref="K22:V22" si="9">IF(ISTEXT($D11),1,"")</f>
        <v/>
      </c>
      <c r="L22" s="160" t="str">
        <f t="shared" si="9"/>
        <v/>
      </c>
      <c r="M22" s="160" t="str">
        <f t="shared" si="9"/>
        <v/>
      </c>
      <c r="N22" s="160" t="str">
        <f t="shared" si="9"/>
        <v/>
      </c>
      <c r="O22" s="160" t="str">
        <f t="shared" si="9"/>
        <v/>
      </c>
      <c r="P22" s="160" t="str">
        <f t="shared" si="9"/>
        <v/>
      </c>
      <c r="Q22" s="160" t="str">
        <f t="shared" si="9"/>
        <v/>
      </c>
      <c r="R22" s="160" t="str">
        <f t="shared" si="9"/>
        <v/>
      </c>
      <c r="S22" s="160" t="str">
        <f t="shared" si="9"/>
        <v/>
      </c>
      <c r="T22" s="160" t="str">
        <f t="shared" si="9"/>
        <v/>
      </c>
      <c r="U22" s="160" t="str">
        <f t="shared" si="9"/>
        <v/>
      </c>
      <c r="V22" s="161" t="str">
        <f t="shared" si="9"/>
        <v/>
      </c>
      <c r="X22" s="23"/>
      <c r="Y22" s="25"/>
      <c r="Z22" s="9"/>
      <c r="AC22" s="700"/>
    </row>
    <row r="23" spans="1:29" x14ac:dyDescent="0.25">
      <c r="C23" s="1150" t="s">
        <v>278</v>
      </c>
      <c r="D23" s="1150"/>
      <c r="E23" s="1150"/>
      <c r="F23" s="1144"/>
      <c r="G23" s="1150"/>
      <c r="H23" s="1150"/>
      <c r="I23" s="1150"/>
      <c r="J23" s="1150"/>
      <c r="K23" s="1150"/>
      <c r="L23" s="1150"/>
      <c r="M23" s="1150"/>
      <c r="N23" s="1150"/>
      <c r="AC23" s="700"/>
    </row>
    <row r="24" spans="1:29" x14ac:dyDescent="0.25">
      <c r="AC24" s="700"/>
    </row>
    <row r="25" spans="1:29" x14ac:dyDescent="0.25">
      <c r="AC25" s="700"/>
    </row>
    <row r="26" spans="1:29" x14ac:dyDescent="0.25">
      <c r="AC26" s="700"/>
    </row>
    <row r="27" spans="1:29" x14ac:dyDescent="0.25">
      <c r="AC27" s="700"/>
    </row>
    <row r="28" spans="1:29" x14ac:dyDescent="0.25">
      <c r="AC28" s="700"/>
    </row>
    <row r="29" spans="1:29" x14ac:dyDescent="0.25">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AA3:AB4"/>
    <mergeCell ref="AA5:AA6"/>
    <mergeCell ref="AB5:AB6"/>
    <mergeCell ref="C23:N23"/>
    <mergeCell ref="M16:M17"/>
    <mergeCell ref="N16:N17"/>
    <mergeCell ref="O16:O17"/>
    <mergeCell ref="O5:O6"/>
    <mergeCell ref="H16:H17"/>
    <mergeCell ref="I16:I17"/>
    <mergeCell ref="J16:J17"/>
    <mergeCell ref="K16:K17"/>
    <mergeCell ref="L16:L17"/>
    <mergeCell ref="C12:N12"/>
    <mergeCell ref="C14:F14"/>
    <mergeCell ref="H5:H6"/>
    <mergeCell ref="Q16:Q17"/>
    <mergeCell ref="G5:G6"/>
    <mergeCell ref="P5:P6"/>
    <mergeCell ref="Q5:Q6"/>
    <mergeCell ref="L5:L6"/>
    <mergeCell ref="M5:M6"/>
    <mergeCell ref="N5:N6"/>
    <mergeCell ref="I5:I6"/>
    <mergeCell ref="J5:J6"/>
    <mergeCell ref="K5:K6"/>
    <mergeCell ref="G16:G17"/>
    <mergeCell ref="P16:P17"/>
    <mergeCell ref="Z5:Z6"/>
    <mergeCell ref="C1:F1"/>
    <mergeCell ref="C3:F3"/>
    <mergeCell ref="X4:Z4"/>
    <mergeCell ref="S5:S6"/>
    <mergeCell ref="T5:T6"/>
    <mergeCell ref="X3:Z3"/>
    <mergeCell ref="AC5:AC6"/>
    <mergeCell ref="X14:Z14"/>
    <mergeCell ref="U5:U6"/>
    <mergeCell ref="V5:V6"/>
    <mergeCell ref="R16:R17"/>
    <mergeCell ref="X15:Z15"/>
    <mergeCell ref="Y16:Y17"/>
    <mergeCell ref="Z16:Z17"/>
    <mergeCell ref="U16:U17"/>
    <mergeCell ref="X16:X17"/>
    <mergeCell ref="V16:V17"/>
    <mergeCell ref="S16:S17"/>
    <mergeCell ref="T16:T17"/>
    <mergeCell ref="R5:R6"/>
    <mergeCell ref="X5:X6"/>
    <mergeCell ref="Y5:Y6"/>
  </mergeCells>
  <pageMargins left="0.25" right="0.25" top="0.75" bottom="0.75" header="0.3" footer="0.3"/>
  <pageSetup paperSize="9" scale="73" orientation="landscape" verticalDpi="12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23"/>
  <sheetViews>
    <sheetView topLeftCell="A4" zoomScale="85" zoomScaleNormal="85" workbookViewId="0">
      <selection activeCell="AA7" sqref="AA7:AA9"/>
    </sheetView>
  </sheetViews>
  <sheetFormatPr baseColWidth="10" defaultColWidth="8.90625" defaultRowHeight="13.8" x14ac:dyDescent="0.25"/>
  <cols>
    <col min="1" max="1" width="3.81640625" style="769" customWidth="1"/>
    <col min="2" max="2" width="34.08984375" style="769" hidden="1" customWidth="1"/>
    <col min="3" max="3" width="8.1796875" style="769" customWidth="1"/>
    <col min="4" max="4" width="13.453125" style="769" customWidth="1"/>
    <col min="5" max="5" width="12.453125" style="769" customWidth="1"/>
    <col min="6" max="6" width="8.81640625" style="769" customWidth="1"/>
    <col min="7" max="22" width="3.36328125" style="769" customWidth="1"/>
    <col min="23" max="23" width="3.6328125" style="769" customWidth="1"/>
    <col min="24" max="26" width="6.36328125" style="769" customWidth="1"/>
    <col min="27" max="29" width="8.90625" style="769"/>
  </cols>
  <sheetData>
    <row r="1" spans="1:29" ht="17.399999999999999" x14ac:dyDescent="0.3">
      <c r="A1" s="12"/>
      <c r="B1" s="12"/>
      <c r="C1" s="1171" t="s">
        <v>657</v>
      </c>
      <c r="D1" s="1171"/>
      <c r="E1" s="1171"/>
      <c r="F1" s="1171"/>
      <c r="G1" s="12"/>
      <c r="H1" s="12"/>
      <c r="I1" s="12"/>
      <c r="J1" s="12"/>
      <c r="K1" s="12"/>
      <c r="L1" s="12"/>
      <c r="M1" s="12"/>
      <c r="N1" s="12"/>
      <c r="O1" s="12"/>
      <c r="P1" s="12"/>
      <c r="Q1" s="12"/>
      <c r="R1" s="12"/>
      <c r="S1" s="12"/>
      <c r="T1" s="12"/>
      <c r="U1" s="12"/>
      <c r="V1" s="12"/>
      <c r="W1" s="12"/>
      <c r="X1" s="12"/>
      <c r="Y1" s="12"/>
      <c r="Z1" s="12"/>
      <c r="AA1" s="12"/>
      <c r="AB1" s="12"/>
      <c r="AC1" s="12"/>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205.5" customHeight="1" thickBot="1" x14ac:dyDescent="0.3">
      <c r="C5" s="58"/>
      <c r="D5" s="55"/>
      <c r="E5" s="59"/>
      <c r="F5" s="50" t="s">
        <v>218</v>
      </c>
      <c r="G5" s="1110"/>
      <c r="H5" s="1062"/>
      <c r="I5" s="1062"/>
      <c r="J5" s="1062"/>
      <c r="K5" s="1062"/>
      <c r="L5" s="1062"/>
      <c r="M5" s="1062"/>
      <c r="N5" s="1062"/>
      <c r="O5" s="1155" t="s">
        <v>621</v>
      </c>
      <c r="P5" s="1155" t="s">
        <v>21</v>
      </c>
      <c r="Q5" s="1155" t="s">
        <v>20</v>
      </c>
      <c r="R5" s="1155" t="s">
        <v>19</v>
      </c>
      <c r="S5" s="1155" t="s">
        <v>18</v>
      </c>
      <c r="T5" s="1155" t="s">
        <v>17</v>
      </c>
      <c r="U5" s="1155" t="s">
        <v>607</v>
      </c>
      <c r="V5" s="1200" t="s">
        <v>579</v>
      </c>
      <c r="X5" s="1189" t="s">
        <v>210</v>
      </c>
      <c r="Y5" s="1191" t="s">
        <v>211</v>
      </c>
      <c r="Z5" s="1193" t="s">
        <v>212</v>
      </c>
      <c r="AA5" s="1092" t="s">
        <v>454</v>
      </c>
      <c r="AB5" s="1093" t="s">
        <v>455</v>
      </c>
      <c r="AC5" s="1066" t="s">
        <v>476</v>
      </c>
    </row>
    <row r="6" spans="1:29" ht="14.4" thickBot="1" x14ac:dyDescent="0.3">
      <c r="C6" s="535" t="s">
        <v>222</v>
      </c>
      <c r="D6" s="534" t="s">
        <v>225</v>
      </c>
      <c r="E6" s="540" t="s">
        <v>226</v>
      </c>
      <c r="F6" s="46" t="s">
        <v>217</v>
      </c>
      <c r="G6" s="1085"/>
      <c r="H6" s="1063"/>
      <c r="I6" s="1063"/>
      <c r="J6" s="1063"/>
      <c r="K6" s="1063"/>
      <c r="L6" s="1063"/>
      <c r="M6" s="1063"/>
      <c r="N6" s="1063"/>
      <c r="O6" s="1298"/>
      <c r="P6" s="1298"/>
      <c r="Q6" s="1298"/>
      <c r="R6" s="1298"/>
      <c r="S6" s="1298"/>
      <c r="T6" s="1298"/>
      <c r="U6" s="1298"/>
      <c r="V6" s="1299"/>
      <c r="X6" s="1190"/>
      <c r="Y6" s="1192"/>
      <c r="Z6" s="1194"/>
      <c r="AA6" s="1092"/>
      <c r="AB6" s="1094"/>
      <c r="AC6" s="1067"/>
    </row>
    <row r="7" spans="1:29" x14ac:dyDescent="0.25">
      <c r="A7" s="120"/>
      <c r="B7" s="769" t="str">
        <f>IF(ISTEXT(D7),(CONCATENATE(Forside!$B$5,".",C7,".",D7,".",E7)),(""))</f>
        <v/>
      </c>
      <c r="C7" s="779"/>
      <c r="D7" s="589"/>
      <c r="E7" s="583" t="str">
        <f>IF(ISTEXT(D7),"STATUS","")</f>
        <v/>
      </c>
      <c r="F7" s="781"/>
      <c r="G7" s="81"/>
      <c r="H7" s="86"/>
      <c r="I7" s="86"/>
      <c r="J7" s="86"/>
      <c r="K7" s="63"/>
      <c r="L7" s="63"/>
      <c r="M7" s="63"/>
      <c r="N7" s="63"/>
      <c r="O7" s="127"/>
      <c r="P7" s="127" t="str">
        <f t="shared" ref="L7:V11" si="0">IF(ISTEXT($D7),1,"")</f>
        <v/>
      </c>
      <c r="Q7" s="127" t="str">
        <f t="shared" si="0"/>
        <v/>
      </c>
      <c r="R7" s="127" t="str">
        <f t="shared" si="0"/>
        <v/>
      </c>
      <c r="S7" s="127" t="str">
        <f t="shared" si="0"/>
        <v/>
      </c>
      <c r="T7" s="127" t="str">
        <f t="shared" si="0"/>
        <v/>
      </c>
      <c r="U7" s="127" t="str">
        <f t="shared" si="0"/>
        <v/>
      </c>
      <c r="V7" s="128" t="str">
        <f t="shared" si="0"/>
        <v/>
      </c>
      <c r="X7" s="29"/>
      <c r="Y7" s="30"/>
      <c r="Z7" s="667"/>
      <c r="AA7" s="312"/>
      <c r="AB7" s="139"/>
      <c r="AC7" s="139"/>
    </row>
    <row r="8" spans="1:29" x14ac:dyDescent="0.25">
      <c r="A8" s="120"/>
      <c r="B8" s="769" t="str">
        <f>IF(ISTEXT(D8),(CONCATENATE(Forside!$B$5,".",C8,".",D8,".",E8)),(""))</f>
        <v/>
      </c>
      <c r="C8" s="6"/>
      <c r="D8" s="460"/>
      <c r="E8" s="584" t="str">
        <f t="shared" ref="E8:E11" si="1">IF(ISTEXT(D8),"STATUS","")</f>
        <v/>
      </c>
      <c r="F8" s="538"/>
      <c r="G8" s="74"/>
      <c r="H8" s="75"/>
      <c r="I8" s="75"/>
      <c r="J8" s="75"/>
      <c r="K8" s="67"/>
      <c r="L8" s="67"/>
      <c r="M8" s="67"/>
      <c r="N8" s="67"/>
      <c r="O8" s="148"/>
      <c r="P8" s="148" t="str">
        <f t="shared" si="0"/>
        <v/>
      </c>
      <c r="Q8" s="148" t="str">
        <f t="shared" si="0"/>
        <v/>
      </c>
      <c r="R8" s="148" t="str">
        <f t="shared" si="0"/>
        <v/>
      </c>
      <c r="S8" s="148" t="str">
        <f t="shared" si="0"/>
        <v/>
      </c>
      <c r="T8" s="148" t="str">
        <f t="shared" si="0"/>
        <v/>
      </c>
      <c r="U8" s="148" t="str">
        <f t="shared" si="0"/>
        <v/>
      </c>
      <c r="V8" s="149" t="str">
        <f t="shared" si="0"/>
        <v/>
      </c>
      <c r="X8" s="22"/>
      <c r="Y8" s="24"/>
      <c r="Z8" s="668"/>
      <c r="AA8" s="297"/>
      <c r="AB8" s="145"/>
      <c r="AC8" s="145"/>
    </row>
    <row r="9" spans="1:29" x14ac:dyDescent="0.25">
      <c r="A9" s="120"/>
      <c r="B9" s="769" t="str">
        <f>IF(ISTEXT(D9),(CONCATENATE(Forside!$B$5,".",C9,".",D9,".",E9)),(""))</f>
        <v/>
      </c>
      <c r="C9" s="6"/>
      <c r="D9" s="460"/>
      <c r="E9" s="584" t="str">
        <f t="shared" si="1"/>
        <v/>
      </c>
      <c r="F9" s="538"/>
      <c r="G9" s="74"/>
      <c r="H9" s="75"/>
      <c r="I9" s="75"/>
      <c r="J9" s="75"/>
      <c r="K9" s="67"/>
      <c r="L9" s="67"/>
      <c r="M9" s="67"/>
      <c r="N9" s="67"/>
      <c r="O9" s="148"/>
      <c r="P9" s="148" t="str">
        <f t="shared" si="0"/>
        <v/>
      </c>
      <c r="Q9" s="148" t="str">
        <f t="shared" si="0"/>
        <v/>
      </c>
      <c r="R9" s="148" t="str">
        <f t="shared" si="0"/>
        <v/>
      </c>
      <c r="S9" s="148" t="str">
        <f t="shared" si="0"/>
        <v/>
      </c>
      <c r="T9" s="148" t="str">
        <f t="shared" si="0"/>
        <v/>
      </c>
      <c r="U9" s="148" t="str">
        <f t="shared" si="0"/>
        <v/>
      </c>
      <c r="V9" s="149" t="str">
        <f t="shared" si="0"/>
        <v/>
      </c>
      <c r="X9" s="22"/>
      <c r="Y9" s="24"/>
      <c r="Z9" s="668"/>
      <c r="AA9" s="297"/>
      <c r="AB9" s="145"/>
      <c r="AC9" s="145"/>
    </row>
    <row r="10" spans="1:29" x14ac:dyDescent="0.25">
      <c r="A10" s="120"/>
      <c r="B10" s="769" t="str">
        <f>IF(ISTEXT(D10),(CONCATENATE(Forside!$B$5,".",C10,".",D10,".",E10)),(""))</f>
        <v/>
      </c>
      <c r="C10" s="6"/>
      <c r="D10" s="460"/>
      <c r="E10" s="584" t="str">
        <f t="shared" si="1"/>
        <v/>
      </c>
      <c r="F10" s="538"/>
      <c r="G10" s="74"/>
      <c r="H10" s="75"/>
      <c r="I10" s="75"/>
      <c r="J10" s="75"/>
      <c r="K10" s="67" t="str">
        <f t="shared" ref="K10:K11" si="2">IF(ISTEXT($D10),1,"")</f>
        <v/>
      </c>
      <c r="L10" s="67" t="str">
        <f t="shared" si="0"/>
        <v/>
      </c>
      <c r="M10" s="67" t="str">
        <f t="shared" si="0"/>
        <v/>
      </c>
      <c r="N10" s="67" t="str">
        <f t="shared" si="0"/>
        <v/>
      </c>
      <c r="O10" s="148"/>
      <c r="P10" s="148" t="str">
        <f t="shared" si="0"/>
        <v/>
      </c>
      <c r="Q10" s="148" t="str">
        <f t="shared" si="0"/>
        <v/>
      </c>
      <c r="R10" s="148" t="str">
        <f t="shared" si="0"/>
        <v/>
      </c>
      <c r="S10" s="148" t="str">
        <f t="shared" si="0"/>
        <v/>
      </c>
      <c r="T10" s="148" t="str">
        <f t="shared" si="0"/>
        <v/>
      </c>
      <c r="U10" s="148" t="str">
        <f t="shared" si="0"/>
        <v/>
      </c>
      <c r="V10" s="149" t="str">
        <f t="shared" si="0"/>
        <v/>
      </c>
      <c r="X10" s="32"/>
      <c r="Y10" s="33"/>
      <c r="Z10" s="669"/>
      <c r="AA10" s="595"/>
      <c r="AB10" s="48"/>
      <c r="AC10" s="145"/>
    </row>
    <row r="11" spans="1:29" ht="14.4" thickBot="1" x14ac:dyDescent="0.3">
      <c r="A11" s="120"/>
      <c r="B11" s="769" t="str">
        <f>IF(ISTEXT(D11),(CONCATENATE(Forside!$B$5,".",C11,".",D11,".",E11)),(""))</f>
        <v/>
      </c>
      <c r="C11" s="782"/>
      <c r="D11" s="783"/>
      <c r="E11" s="585" t="str">
        <f t="shared" si="1"/>
        <v/>
      </c>
      <c r="F11" s="785"/>
      <c r="G11" s="85"/>
      <c r="H11" s="94"/>
      <c r="I11" s="94"/>
      <c r="J11" s="94"/>
      <c r="K11" s="72" t="str">
        <f t="shared" si="2"/>
        <v/>
      </c>
      <c r="L11" s="72" t="str">
        <f t="shared" si="0"/>
        <v/>
      </c>
      <c r="M11" s="72" t="str">
        <f t="shared" si="0"/>
        <v/>
      </c>
      <c r="N11" s="72" t="str">
        <f t="shared" si="0"/>
        <v/>
      </c>
      <c r="O11" s="160" t="str">
        <f t="shared" si="0"/>
        <v/>
      </c>
      <c r="P11" s="160" t="str">
        <f t="shared" si="0"/>
        <v/>
      </c>
      <c r="Q11" s="160" t="str">
        <f t="shared" si="0"/>
        <v/>
      </c>
      <c r="R11" s="160" t="str">
        <f t="shared" si="0"/>
        <v/>
      </c>
      <c r="S11" s="160" t="str">
        <f t="shared" si="0"/>
        <v/>
      </c>
      <c r="T11" s="160" t="str">
        <f t="shared" si="0"/>
        <v/>
      </c>
      <c r="U11" s="160" t="str">
        <f t="shared" si="0"/>
        <v/>
      </c>
      <c r="V11" s="161" t="str">
        <f t="shared" si="0"/>
        <v/>
      </c>
      <c r="X11" s="23"/>
      <c r="Y11" s="25"/>
      <c r="Z11" s="676"/>
      <c r="AA11" s="784"/>
      <c r="AB11" s="49"/>
      <c r="AC11" s="157"/>
    </row>
    <row r="12" spans="1:29" x14ac:dyDescent="0.25">
      <c r="A12" s="120"/>
      <c r="C12" s="1150" t="s">
        <v>278</v>
      </c>
      <c r="D12" s="1150"/>
      <c r="E12" s="1150"/>
      <c r="F12" s="1144"/>
      <c r="G12" s="1150"/>
      <c r="H12" s="1150"/>
      <c r="I12" s="1150"/>
      <c r="J12" s="1150"/>
      <c r="K12" s="1150"/>
      <c r="L12" s="1150"/>
      <c r="M12" s="1150"/>
      <c r="N12" s="1150"/>
      <c r="X12" s="770"/>
      <c r="Y12" s="770"/>
      <c r="Z12" s="770"/>
    </row>
    <row r="13" spans="1:29" ht="14.4" thickBot="1" x14ac:dyDescent="0.3">
      <c r="A13" s="120"/>
      <c r="X13" s="770"/>
      <c r="Y13" s="770"/>
      <c r="Z13" s="770"/>
    </row>
    <row r="14" spans="1:29" ht="18" thickBot="1" x14ac:dyDescent="0.35">
      <c r="A14" s="120"/>
      <c r="C14" s="1171" t="s">
        <v>163</v>
      </c>
      <c r="D14" s="1171"/>
      <c r="E14" s="1171"/>
      <c r="F14" s="1171"/>
      <c r="X14" s="1179" t="s">
        <v>272</v>
      </c>
      <c r="Y14" s="1180"/>
      <c r="Z14" s="1181"/>
    </row>
    <row r="15" spans="1:29" ht="14.4" thickBot="1" x14ac:dyDescent="0.3">
      <c r="A15" s="120"/>
      <c r="C15" s="108"/>
      <c r="D15" s="614"/>
      <c r="E15" s="110"/>
      <c r="F15" s="45" t="s">
        <v>219</v>
      </c>
      <c r="G15" s="933">
        <v>15</v>
      </c>
      <c r="H15" s="934">
        <v>14</v>
      </c>
      <c r="I15" s="934">
        <v>13</v>
      </c>
      <c r="J15" s="934">
        <v>12</v>
      </c>
      <c r="K15" s="934">
        <v>11</v>
      </c>
      <c r="L15" s="934">
        <v>10</v>
      </c>
      <c r="M15" s="934">
        <v>9</v>
      </c>
      <c r="N15" s="934">
        <v>8</v>
      </c>
      <c r="O15" s="488">
        <v>7</v>
      </c>
      <c r="P15" s="380">
        <v>6</v>
      </c>
      <c r="Q15" s="380">
        <v>5</v>
      </c>
      <c r="R15" s="380">
        <v>4</v>
      </c>
      <c r="S15" s="380">
        <v>3</v>
      </c>
      <c r="T15" s="380">
        <v>2</v>
      </c>
      <c r="U15" s="380">
        <v>1</v>
      </c>
      <c r="V15" s="383">
        <v>0</v>
      </c>
      <c r="X15" s="1186" t="s">
        <v>273</v>
      </c>
      <c r="Y15" s="1187"/>
      <c r="Z15" s="1188"/>
    </row>
    <row r="16" spans="1:29" ht="94.5" customHeight="1" thickBot="1" x14ac:dyDescent="0.3">
      <c r="A16" s="120"/>
      <c r="C16" s="58"/>
      <c r="D16" s="55"/>
      <c r="E16" s="59"/>
      <c r="F16" s="50" t="s">
        <v>218</v>
      </c>
      <c r="G16" s="1308"/>
      <c r="H16" s="1310"/>
      <c r="I16" s="1310"/>
      <c r="J16" s="1310"/>
      <c r="K16" s="1310"/>
      <c r="L16" s="1310"/>
      <c r="M16" s="1310"/>
      <c r="N16" s="1310"/>
      <c r="O16" s="1303" t="s">
        <v>27</v>
      </c>
      <c r="P16" s="1303" t="s">
        <v>26</v>
      </c>
      <c r="Q16" s="1306"/>
      <c r="R16" s="1303"/>
      <c r="S16" s="1305"/>
      <c r="T16" s="1303"/>
      <c r="U16" s="1303" t="s">
        <v>24</v>
      </c>
      <c r="V16" s="1304" t="s">
        <v>23</v>
      </c>
      <c r="X16" s="1189" t="s">
        <v>210</v>
      </c>
      <c r="Y16" s="1191" t="s">
        <v>211</v>
      </c>
      <c r="Z16" s="1193" t="s">
        <v>212</v>
      </c>
    </row>
    <row r="17" spans="1:26" ht="14.4" thickBot="1" x14ac:dyDescent="0.3">
      <c r="A17" s="120"/>
      <c r="C17" s="535" t="s">
        <v>222</v>
      </c>
      <c r="D17" s="534" t="s">
        <v>225</v>
      </c>
      <c r="E17" s="540" t="s">
        <v>226</v>
      </c>
      <c r="F17" s="46" t="s">
        <v>217</v>
      </c>
      <c r="G17" s="1111"/>
      <c r="H17" s="1104"/>
      <c r="I17" s="1104"/>
      <c r="J17" s="1104"/>
      <c r="K17" s="1104"/>
      <c r="L17" s="1104"/>
      <c r="M17" s="1104"/>
      <c r="N17" s="1104"/>
      <c r="O17" s="1156"/>
      <c r="P17" s="1156"/>
      <c r="Q17" s="1307"/>
      <c r="R17" s="1156"/>
      <c r="S17" s="1161"/>
      <c r="T17" s="1156"/>
      <c r="U17" s="1156"/>
      <c r="V17" s="1201"/>
      <c r="X17" s="1190"/>
      <c r="Y17" s="1192"/>
      <c r="Z17" s="1194"/>
    </row>
    <row r="18" spans="1:26" x14ac:dyDescent="0.25">
      <c r="A18" s="120"/>
      <c r="B18" s="769" t="str">
        <f>IF(ISTEXT(D7),(CONCATENATE(Forside!$B$5,".",C18,".",D18,".",E18)),(""))</f>
        <v/>
      </c>
      <c r="C18" s="779" t="str">
        <f>C7&amp;""</f>
        <v/>
      </c>
      <c r="D18" s="589" t="str">
        <f>D7&amp;""</f>
        <v/>
      </c>
      <c r="E18" s="583" t="str">
        <f>IF(ISTEXT(D7),"KOMMANDO","")</f>
        <v/>
      </c>
      <c r="F18" s="781"/>
      <c r="G18" s="490"/>
      <c r="H18" s="918"/>
      <c r="I18" s="918"/>
      <c r="J18" s="918"/>
      <c r="K18" s="489"/>
      <c r="L18" s="489"/>
      <c r="M18" s="489"/>
      <c r="N18" s="489"/>
      <c r="O18" s="187" t="str">
        <f t="shared" ref="O18:V18" si="3">IF(ISTEXT($D7),1,"")</f>
        <v/>
      </c>
      <c r="P18" s="187" t="str">
        <f t="shared" si="3"/>
        <v/>
      </c>
      <c r="Q18" s="187"/>
      <c r="R18" s="187"/>
      <c r="S18" s="187"/>
      <c r="T18" s="187"/>
      <c r="U18" s="187" t="str">
        <f t="shared" si="3"/>
        <v/>
      </c>
      <c r="V18" s="175" t="str">
        <f t="shared" si="3"/>
        <v/>
      </c>
      <c r="X18" s="29"/>
      <c r="Y18" s="30"/>
      <c r="Z18" s="41"/>
    </row>
    <row r="19" spans="1:26" x14ac:dyDescent="0.25">
      <c r="A19" s="120"/>
      <c r="B19" s="769" t="str">
        <f>IF(ISTEXT(D8),(CONCATENATE(Forside!$B$5,".",C19,".",D19,".",E19)),(""))</f>
        <v/>
      </c>
      <c r="C19" s="6" t="str">
        <f t="shared" ref="C19:D22" si="4">C8&amp;""</f>
        <v/>
      </c>
      <c r="D19" s="582" t="str">
        <f t="shared" si="4"/>
        <v/>
      </c>
      <c r="E19" s="584" t="str">
        <f t="shared" ref="E19:E22" si="5">IF(ISTEXT(D8),"KOMMANDO","")</f>
        <v/>
      </c>
      <c r="F19" s="538"/>
      <c r="G19" s="74"/>
      <c r="H19" s="75"/>
      <c r="I19" s="75"/>
      <c r="J19" s="75"/>
      <c r="K19" s="67"/>
      <c r="L19" s="67"/>
      <c r="M19" s="67"/>
      <c r="N19" s="67"/>
      <c r="O19" s="148" t="str">
        <f t="shared" ref="O19:V22" si="6">IF(ISTEXT($D8),1,"")</f>
        <v/>
      </c>
      <c r="P19" s="148" t="str">
        <f t="shared" si="6"/>
        <v/>
      </c>
      <c r="Q19" s="148"/>
      <c r="R19" s="148"/>
      <c r="S19" s="148"/>
      <c r="T19" s="148"/>
      <c r="U19" s="148" t="str">
        <f t="shared" si="6"/>
        <v/>
      </c>
      <c r="V19" s="149" t="str">
        <f t="shared" si="6"/>
        <v/>
      </c>
      <c r="X19" s="22"/>
      <c r="Y19" s="24"/>
      <c r="Z19" s="4"/>
    </row>
    <row r="20" spans="1:26" x14ac:dyDescent="0.25">
      <c r="B20" s="769" t="str">
        <f>IF(ISTEXT(D9),(CONCATENATE(Forside!$B$5,".",C20,".",D20,".",E20)),(""))</f>
        <v/>
      </c>
      <c r="C20" s="6" t="str">
        <f t="shared" si="4"/>
        <v/>
      </c>
      <c r="D20" s="582" t="str">
        <f t="shared" si="4"/>
        <v/>
      </c>
      <c r="E20" s="584" t="str">
        <f t="shared" si="5"/>
        <v/>
      </c>
      <c r="F20" s="538"/>
      <c r="G20" s="74"/>
      <c r="H20" s="75"/>
      <c r="I20" s="75"/>
      <c r="J20" s="75"/>
      <c r="K20" s="67"/>
      <c r="L20" s="67"/>
      <c r="M20" s="67"/>
      <c r="N20" s="67"/>
      <c r="O20" s="148" t="str">
        <f t="shared" si="6"/>
        <v/>
      </c>
      <c r="P20" s="148" t="str">
        <f t="shared" si="6"/>
        <v/>
      </c>
      <c r="Q20" s="148"/>
      <c r="R20" s="148"/>
      <c r="S20" s="148"/>
      <c r="T20" s="148"/>
      <c r="U20" s="148" t="str">
        <f t="shared" si="6"/>
        <v/>
      </c>
      <c r="V20" s="149" t="str">
        <f t="shared" si="6"/>
        <v/>
      </c>
      <c r="X20" s="22"/>
      <c r="Y20" s="24"/>
      <c r="Z20" s="4"/>
    </row>
    <row r="21" spans="1:26" x14ac:dyDescent="0.25">
      <c r="B21" s="769" t="str">
        <f>IF(ISTEXT(D10),(CONCATENATE(Forside!$B$5,".",C21,".",D21,".",E21)),(""))</f>
        <v/>
      </c>
      <c r="C21" s="6" t="str">
        <f t="shared" si="4"/>
        <v/>
      </c>
      <c r="D21" s="582" t="str">
        <f t="shared" si="4"/>
        <v/>
      </c>
      <c r="E21" s="584" t="str">
        <f t="shared" si="5"/>
        <v/>
      </c>
      <c r="F21" s="538"/>
      <c r="G21" s="74"/>
      <c r="H21" s="75"/>
      <c r="I21" s="75"/>
      <c r="J21" s="75"/>
      <c r="K21" s="67"/>
      <c r="L21" s="67"/>
      <c r="M21" s="67"/>
      <c r="N21" s="67"/>
      <c r="O21" s="148" t="str">
        <f t="shared" si="6"/>
        <v/>
      </c>
      <c r="P21" s="148" t="str">
        <f t="shared" si="6"/>
        <v/>
      </c>
      <c r="Q21" s="148"/>
      <c r="R21" s="148"/>
      <c r="S21" s="148"/>
      <c r="T21" s="148"/>
      <c r="U21" s="148" t="str">
        <f t="shared" si="6"/>
        <v/>
      </c>
      <c r="V21" s="149" t="str">
        <f t="shared" si="6"/>
        <v/>
      </c>
      <c r="X21" s="32"/>
      <c r="Y21" s="33"/>
      <c r="Z21" s="28"/>
    </row>
    <row r="22" spans="1:26" ht="14.4" thickBot="1" x14ac:dyDescent="0.3">
      <c r="B22" s="769" t="str">
        <f>IF(ISTEXT(D11),(CONCATENATE(Forside!$B$5,".",C22,".",D22,".",E22)),(""))</f>
        <v/>
      </c>
      <c r="C22" s="782" t="str">
        <f t="shared" si="4"/>
        <v/>
      </c>
      <c r="D22" s="590" t="str">
        <f t="shared" si="4"/>
        <v/>
      </c>
      <c r="E22" s="585" t="str">
        <f t="shared" si="5"/>
        <v/>
      </c>
      <c r="F22" s="785"/>
      <c r="G22" s="85"/>
      <c r="H22" s="94"/>
      <c r="I22" s="94"/>
      <c r="J22" s="94"/>
      <c r="K22" s="72"/>
      <c r="L22" s="72"/>
      <c r="M22" s="72"/>
      <c r="N22" s="72"/>
      <c r="O22" s="160" t="str">
        <f t="shared" si="6"/>
        <v/>
      </c>
      <c r="P22" s="160" t="str">
        <f t="shared" si="6"/>
        <v/>
      </c>
      <c r="Q22" s="160"/>
      <c r="R22" s="160"/>
      <c r="S22" s="160"/>
      <c r="T22" s="160"/>
      <c r="U22" s="160" t="str">
        <f t="shared" si="6"/>
        <v/>
      </c>
      <c r="V22" s="161" t="str">
        <f t="shared" si="6"/>
        <v/>
      </c>
      <c r="X22" s="23"/>
      <c r="Y22" s="25"/>
      <c r="Z22" s="9"/>
    </row>
    <row r="23" spans="1:26" x14ac:dyDescent="0.25">
      <c r="C23" s="1150" t="s">
        <v>278</v>
      </c>
      <c r="D23" s="1150"/>
      <c r="E23" s="1150"/>
      <c r="F23" s="1144"/>
      <c r="G23" s="1150"/>
      <c r="H23" s="1150"/>
      <c r="I23" s="1150"/>
      <c r="J23" s="1150"/>
      <c r="K23" s="1150"/>
      <c r="L23" s="1150"/>
      <c r="M23" s="1150"/>
      <c r="N23" s="1150"/>
    </row>
  </sheetData>
  <mergeCells count="51">
    <mergeCell ref="V16:V17"/>
    <mergeCell ref="X16:X17"/>
    <mergeCell ref="R16:R17"/>
    <mergeCell ref="S16:S17"/>
    <mergeCell ref="C23:N23"/>
    <mergeCell ref="T16:T17"/>
    <mergeCell ref="U16:U17"/>
    <mergeCell ref="C14:F14"/>
    <mergeCell ref="X14:Z14"/>
    <mergeCell ref="X15:Z15"/>
    <mergeCell ref="G16:G17"/>
    <mergeCell ref="H16:H17"/>
    <mergeCell ref="I16:I17"/>
    <mergeCell ref="J16:J17"/>
    <mergeCell ref="K16:K17"/>
    <mergeCell ref="L16:L17"/>
    <mergeCell ref="M16:M17"/>
    <mergeCell ref="Y16:Y17"/>
    <mergeCell ref="Z16:Z17"/>
    <mergeCell ref="N16:N17"/>
    <mergeCell ref="O16:O17"/>
    <mergeCell ref="P16:P17"/>
    <mergeCell ref="Q16:Q17"/>
    <mergeCell ref="Y5:Y6"/>
    <mergeCell ref="Z5:Z6"/>
    <mergeCell ref="AA5:AA6"/>
    <mergeCell ref="AB5:AB6"/>
    <mergeCell ref="AC5:AC6"/>
    <mergeCell ref="C12:N12"/>
    <mergeCell ref="R5:R6"/>
    <mergeCell ref="S5:S6"/>
    <mergeCell ref="T5:T6"/>
    <mergeCell ref="U5:U6"/>
    <mergeCell ref="G5:G6"/>
    <mergeCell ref="H5:H6"/>
    <mergeCell ref="I5:I6"/>
    <mergeCell ref="J5:J6"/>
    <mergeCell ref="K5:K6"/>
    <mergeCell ref="V5:V6"/>
    <mergeCell ref="X5:X6"/>
    <mergeCell ref="L5:L6"/>
    <mergeCell ref="M5:M6"/>
    <mergeCell ref="N5:N6"/>
    <mergeCell ref="O5:O6"/>
    <mergeCell ref="P5:P6"/>
    <mergeCell ref="Q5:Q6"/>
    <mergeCell ref="C1:F1"/>
    <mergeCell ref="C3:F3"/>
    <mergeCell ref="X3:Z3"/>
    <mergeCell ref="AA3:AB4"/>
    <mergeCell ref="X4:Z4"/>
  </mergeCells>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9">
    <pageSetUpPr fitToPage="1"/>
  </sheetPr>
  <dimension ref="B1:AD51"/>
  <sheetViews>
    <sheetView showGridLines="0" zoomScale="70" zoomScaleNormal="70" workbookViewId="0">
      <selection activeCell="D8" sqref="D8:AC19"/>
    </sheetView>
  </sheetViews>
  <sheetFormatPr baseColWidth="10" defaultColWidth="11.6328125" defaultRowHeight="13.8" x14ac:dyDescent="0.25"/>
  <cols>
    <col min="1" max="1" width="2.81640625" style="120" customWidth="1"/>
    <col min="2" max="2" width="38.453125" style="120" hidden="1" customWidth="1"/>
    <col min="3" max="3" width="8.90625" style="120" customWidth="1"/>
    <col min="4" max="4" width="15.08984375" style="120" bestFit="1" customWidth="1"/>
    <col min="5" max="5" width="12.453125" style="120" customWidth="1"/>
    <col min="6" max="6" width="8.54296875" style="120" customWidth="1"/>
    <col min="7" max="22" width="3.36328125" style="120" customWidth="1"/>
    <col min="23" max="23" width="3.6328125" style="120" customWidth="1"/>
    <col min="24" max="24" width="7.453125" style="120" customWidth="1"/>
    <col min="25" max="25" width="8.1796875" style="120" customWidth="1"/>
    <col min="26" max="26" width="6.6328125" style="120" customWidth="1"/>
    <col min="27" max="27" width="26.453125" style="120" customWidth="1"/>
    <col min="28" max="28" width="16.1796875" style="120" customWidth="1"/>
    <col min="29" max="16384" width="11.6328125" style="120"/>
  </cols>
  <sheetData>
    <row r="1" spans="2:29" ht="17.399999999999999" x14ac:dyDescent="0.3">
      <c r="C1" s="1087" t="s">
        <v>123</v>
      </c>
      <c r="D1" s="1087"/>
      <c r="E1" s="1087"/>
      <c r="F1" s="1087"/>
    </row>
    <row r="2" spans="2:29" s="118" customFormat="1" ht="14.4" thickBot="1" x14ac:dyDescent="0.3"/>
    <row r="3" spans="2:29"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125">
        <v>15</v>
      </c>
      <c r="H4" s="127">
        <v>14</v>
      </c>
      <c r="I4" s="127">
        <v>13</v>
      </c>
      <c r="J4" s="127">
        <v>12</v>
      </c>
      <c r="K4" s="127">
        <v>11</v>
      </c>
      <c r="L4" s="127">
        <v>10</v>
      </c>
      <c r="M4" s="127">
        <v>9</v>
      </c>
      <c r="N4" s="127">
        <v>8</v>
      </c>
      <c r="O4" s="127">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342"/>
      <c r="F5" s="132" t="s">
        <v>218</v>
      </c>
      <c r="G5" s="1311" t="s">
        <v>131</v>
      </c>
      <c r="H5" s="1102" t="s">
        <v>580</v>
      </c>
      <c r="I5" s="1102" t="s">
        <v>581</v>
      </c>
      <c r="J5" s="1071" t="s">
        <v>134</v>
      </c>
      <c r="K5" s="1071" t="s">
        <v>133</v>
      </c>
      <c r="L5" s="1071" t="s">
        <v>132</v>
      </c>
      <c r="M5" s="1071" t="s">
        <v>130</v>
      </c>
      <c r="N5" s="1071" t="s">
        <v>129</v>
      </c>
      <c r="O5" s="1071" t="s">
        <v>14</v>
      </c>
      <c r="P5" s="1071" t="s">
        <v>66</v>
      </c>
      <c r="Q5" s="1071" t="s">
        <v>128</v>
      </c>
      <c r="R5" s="1071" t="s">
        <v>30</v>
      </c>
      <c r="S5" s="1071" t="s">
        <v>127</v>
      </c>
      <c r="T5" s="1071" t="s">
        <v>126</v>
      </c>
      <c r="U5" s="1071" t="s">
        <v>125</v>
      </c>
      <c r="V5" s="1095" t="s">
        <v>124</v>
      </c>
      <c r="X5" s="1077" t="s">
        <v>210</v>
      </c>
      <c r="Y5" s="1079" t="s">
        <v>211</v>
      </c>
      <c r="Z5" s="1081" t="s">
        <v>212</v>
      </c>
      <c r="AA5" s="1092" t="s">
        <v>454</v>
      </c>
      <c r="AB5" s="1093" t="s">
        <v>455</v>
      </c>
      <c r="AC5" s="1066" t="s">
        <v>476</v>
      </c>
    </row>
    <row r="6" spans="2:29" ht="14.4" thickBot="1" x14ac:dyDescent="0.3">
      <c r="C6" s="316" t="s">
        <v>222</v>
      </c>
      <c r="D6" s="317" t="s">
        <v>225</v>
      </c>
      <c r="E6" s="318" t="s">
        <v>226</v>
      </c>
      <c r="F6" s="136" t="s">
        <v>217</v>
      </c>
      <c r="G6" s="1229"/>
      <c r="H6" s="1108"/>
      <c r="I6" s="1108"/>
      <c r="J6" s="1108"/>
      <c r="K6" s="1108"/>
      <c r="L6" s="1108"/>
      <c r="M6" s="1108"/>
      <c r="N6" s="1108"/>
      <c r="O6" s="1108"/>
      <c r="P6" s="1108"/>
      <c r="Q6" s="1108"/>
      <c r="R6" s="1108"/>
      <c r="S6" s="1108"/>
      <c r="T6" s="1108"/>
      <c r="U6" s="1108"/>
      <c r="V6" s="1109"/>
      <c r="X6" s="1107"/>
      <c r="Y6" s="1105"/>
      <c r="Z6" s="1106"/>
      <c r="AA6" s="1092"/>
      <c r="AB6" s="1094"/>
      <c r="AC6" s="1067"/>
    </row>
    <row r="7" spans="2:29" x14ac:dyDescent="0.25">
      <c r="B7" s="120" t="str">
        <f>IF(ISTEXT(D7),(CONCATENATE(Forside!$B$5,".",C7,".",D7,".",E7)),(""))</f>
        <v>..VS001.26.STATUS</v>
      </c>
      <c r="C7" s="171"/>
      <c r="D7" s="183" t="s">
        <v>732</v>
      </c>
      <c r="E7" s="242" t="str">
        <f>IF(ISTEXT(D7),"STATUS","")</f>
        <v>STATUS</v>
      </c>
      <c r="F7" s="327"/>
      <c r="G7" s="125"/>
      <c r="H7" s="127">
        <v>1</v>
      </c>
      <c r="I7" s="127"/>
      <c r="J7" s="127"/>
      <c r="K7" s="127"/>
      <c r="L7" s="127"/>
      <c r="M7" s="127"/>
      <c r="N7" s="127"/>
      <c r="O7" s="127">
        <v>1</v>
      </c>
      <c r="P7" s="127">
        <v>1</v>
      </c>
      <c r="Q7" s="127"/>
      <c r="R7" s="127">
        <v>1</v>
      </c>
      <c r="S7" s="127"/>
      <c r="T7" s="127"/>
      <c r="U7" s="127"/>
      <c r="V7" s="128">
        <v>1</v>
      </c>
      <c r="X7" s="140"/>
      <c r="Y7" s="141"/>
      <c r="Z7" s="346"/>
      <c r="AA7" s="312" t="s">
        <v>788</v>
      </c>
      <c r="AB7" s="139" t="s">
        <v>787</v>
      </c>
      <c r="AC7" s="139" t="s">
        <v>479</v>
      </c>
    </row>
    <row r="8" spans="2:29" x14ac:dyDescent="0.25">
      <c r="B8" s="120" t="str">
        <f>IF(ISTEXT(D8),(CONCATENATE(Forside!$B$5,".",C8,".",D8,".",E8)),(""))</f>
        <v/>
      </c>
      <c r="C8" s="142"/>
      <c r="D8" s="238"/>
      <c r="E8" s="298"/>
      <c r="F8" s="328"/>
      <c r="G8" s="146"/>
      <c r="H8" s="148"/>
      <c r="I8" s="148"/>
      <c r="J8" s="148"/>
      <c r="K8" s="148"/>
      <c r="L8" s="148"/>
      <c r="M8" s="148"/>
      <c r="N8" s="148"/>
      <c r="O8" s="148"/>
      <c r="P8" s="148"/>
      <c r="Q8" s="148"/>
      <c r="R8" s="148"/>
      <c r="S8" s="148"/>
      <c r="T8" s="148"/>
      <c r="U8" s="148"/>
      <c r="V8" s="149"/>
      <c r="X8" s="146"/>
      <c r="Y8" s="151"/>
      <c r="Z8" s="443"/>
      <c r="AA8" s="297"/>
      <c r="AB8" s="145"/>
      <c r="AC8" s="145"/>
    </row>
    <row r="9" spans="2:29" x14ac:dyDescent="0.25">
      <c r="B9" s="120" t="str">
        <f>IF(ISTEXT(D9),(CONCATENATE(Forside!$B$5,".",C9,".",D9,".",E9)),(""))</f>
        <v/>
      </c>
      <c r="C9" s="142"/>
      <c r="D9" s="238"/>
      <c r="E9" s="298"/>
      <c r="F9" s="328"/>
      <c r="G9" s="146"/>
      <c r="H9" s="148"/>
      <c r="I9" s="148"/>
      <c r="J9" s="148"/>
      <c r="K9" s="148"/>
      <c r="L9" s="148"/>
      <c r="M9" s="148"/>
      <c r="N9" s="148"/>
      <c r="O9" s="187"/>
      <c r="P9" s="187"/>
      <c r="Q9" s="187"/>
      <c r="R9" s="187"/>
      <c r="S9" s="187"/>
      <c r="T9" s="187"/>
      <c r="U9" s="187"/>
      <c r="V9" s="175"/>
      <c r="X9" s="146"/>
      <c r="Y9" s="151"/>
      <c r="Z9" s="443"/>
      <c r="AA9" s="297"/>
      <c r="AB9" s="145"/>
      <c r="AC9" s="145"/>
    </row>
    <row r="10" spans="2:29" x14ac:dyDescent="0.25">
      <c r="B10" s="120" t="str">
        <f>IF(ISTEXT(D10),(CONCATENATE(Forside!$B$5,".",C10,".",D10,".",E10)),(""))</f>
        <v/>
      </c>
      <c r="C10" s="142"/>
      <c r="D10" s="238"/>
      <c r="E10" s="298"/>
      <c r="F10" s="328"/>
      <c r="G10" s="146"/>
      <c r="H10" s="148"/>
      <c r="I10" s="148"/>
      <c r="J10" s="148"/>
      <c r="K10" s="148"/>
      <c r="L10" s="148"/>
      <c r="M10" s="148"/>
      <c r="N10" s="148"/>
      <c r="O10" s="148"/>
      <c r="P10" s="148"/>
      <c r="Q10" s="148"/>
      <c r="R10" s="148"/>
      <c r="S10" s="148"/>
      <c r="T10" s="148"/>
      <c r="U10" s="148"/>
      <c r="V10" s="149"/>
      <c r="X10" s="146"/>
      <c r="Y10" s="151"/>
      <c r="Z10" s="443"/>
      <c r="AA10" s="297"/>
      <c r="AB10" s="145"/>
      <c r="AC10" s="145"/>
    </row>
    <row r="11" spans="2:29" x14ac:dyDescent="0.25">
      <c r="B11" s="120" t="str">
        <f>IF(ISTEXT(D11),(CONCATENATE(Forside!$B$5,".",C11,".",D11,".",E11)),(""))</f>
        <v/>
      </c>
      <c r="C11" s="177"/>
      <c r="D11" s="238"/>
      <c r="E11" s="298"/>
      <c r="F11" s="372"/>
      <c r="G11" s="178"/>
      <c r="H11" s="180"/>
      <c r="I11" s="180"/>
      <c r="J11" s="180"/>
      <c r="K11" s="180"/>
      <c r="L11" s="180"/>
      <c r="M11" s="180"/>
      <c r="N11" s="180"/>
      <c r="O11" s="187"/>
      <c r="P11" s="187"/>
      <c r="Q11" s="187"/>
      <c r="R11" s="187"/>
      <c r="S11" s="187"/>
      <c r="T11" s="187"/>
      <c r="U11" s="187"/>
      <c r="V11" s="175"/>
      <c r="X11" s="178"/>
      <c r="Y11" s="182"/>
      <c r="Z11" s="666"/>
      <c r="AA11" s="297"/>
      <c r="AB11" s="145"/>
      <c r="AC11" s="145"/>
    </row>
    <row r="12" spans="2:29" x14ac:dyDescent="0.25">
      <c r="B12" s="120" t="str">
        <f>IF(ISTEXT(D12),(CONCATENATE(Forside!$B$5,".",C12,".",D12,".",E12)),(""))</f>
        <v/>
      </c>
      <c r="C12" s="177"/>
      <c r="D12" s="304"/>
      <c r="E12" s="298"/>
      <c r="F12" s="372"/>
      <c r="G12" s="178"/>
      <c r="H12" s="180"/>
      <c r="I12" s="180"/>
      <c r="J12" s="180"/>
      <c r="K12" s="180"/>
      <c r="L12" s="180"/>
      <c r="M12" s="180"/>
      <c r="N12" s="180"/>
      <c r="O12" s="180"/>
      <c r="P12" s="180"/>
      <c r="Q12" s="180"/>
      <c r="R12" s="180"/>
      <c r="S12" s="180"/>
      <c r="T12" s="180"/>
      <c r="U12" s="180"/>
      <c r="V12" s="181"/>
      <c r="X12" s="178"/>
      <c r="Y12" s="182"/>
      <c r="Z12" s="666"/>
      <c r="AA12" s="297"/>
      <c r="AB12" s="145"/>
      <c r="AC12" s="145"/>
    </row>
    <row r="13" spans="2:29" x14ac:dyDescent="0.25">
      <c r="C13" s="177"/>
      <c r="D13" s="194"/>
      <c r="E13" s="298"/>
      <c r="F13" s="372"/>
      <c r="G13" s="178"/>
      <c r="H13" s="180"/>
      <c r="I13" s="180"/>
      <c r="J13" s="180"/>
      <c r="K13" s="180"/>
      <c r="L13" s="180"/>
      <c r="M13" s="180"/>
      <c r="N13" s="180"/>
      <c r="O13" s="180"/>
      <c r="P13" s="180"/>
      <c r="Q13" s="180"/>
      <c r="R13" s="180"/>
      <c r="S13" s="180"/>
      <c r="T13" s="180"/>
      <c r="U13" s="180"/>
      <c r="V13" s="181"/>
      <c r="X13" s="178"/>
      <c r="Y13" s="182"/>
      <c r="Z13" s="666"/>
      <c r="AA13" s="297"/>
      <c r="AB13" s="145"/>
      <c r="AC13" s="154"/>
    </row>
    <row r="14" spans="2:29" x14ac:dyDescent="0.25">
      <c r="C14" s="177"/>
      <c r="D14" s="577"/>
      <c r="E14" s="298"/>
      <c r="F14" s="372"/>
      <c r="G14" s="178"/>
      <c r="H14" s="180"/>
      <c r="I14" s="180"/>
      <c r="J14" s="180"/>
      <c r="K14" s="180"/>
      <c r="L14" s="180"/>
      <c r="M14" s="180"/>
      <c r="N14" s="180"/>
      <c r="O14" s="180"/>
      <c r="P14" s="180"/>
      <c r="Q14" s="180"/>
      <c r="R14" s="180"/>
      <c r="S14" s="180"/>
      <c r="T14" s="180"/>
      <c r="U14" s="180"/>
      <c r="V14" s="181"/>
      <c r="X14" s="178"/>
      <c r="Y14" s="182"/>
      <c r="Z14" s="666"/>
      <c r="AA14" s="297"/>
      <c r="AB14" s="145"/>
      <c r="AC14" s="154"/>
    </row>
    <row r="15" spans="2:29" x14ac:dyDescent="0.25">
      <c r="C15" s="177"/>
      <c r="D15" s="304"/>
      <c r="E15" s="298"/>
      <c r="F15" s="372"/>
      <c r="G15" s="178"/>
      <c r="H15" s="180"/>
      <c r="I15" s="180"/>
      <c r="J15" s="180"/>
      <c r="K15" s="180"/>
      <c r="L15" s="180"/>
      <c r="M15" s="180"/>
      <c r="N15" s="180"/>
      <c r="O15" s="180"/>
      <c r="P15" s="180"/>
      <c r="Q15" s="180"/>
      <c r="R15" s="180"/>
      <c r="S15" s="180"/>
      <c r="T15" s="180"/>
      <c r="U15" s="180"/>
      <c r="V15" s="181"/>
      <c r="X15" s="178"/>
      <c r="Y15" s="182"/>
      <c r="Z15" s="666"/>
      <c r="AA15" s="297"/>
      <c r="AB15" s="145"/>
      <c r="AC15" s="154"/>
    </row>
    <row r="16" spans="2:29" x14ac:dyDescent="0.25">
      <c r="C16" s="177"/>
      <c r="D16" s="304"/>
      <c r="E16" s="298"/>
      <c r="F16" s="372"/>
      <c r="G16" s="178"/>
      <c r="H16" s="180"/>
      <c r="I16" s="180"/>
      <c r="J16" s="180"/>
      <c r="K16" s="180"/>
      <c r="L16" s="180"/>
      <c r="M16" s="180"/>
      <c r="N16" s="180"/>
      <c r="O16" s="180"/>
      <c r="P16" s="180"/>
      <c r="Q16" s="180"/>
      <c r="R16" s="180"/>
      <c r="S16" s="180"/>
      <c r="T16" s="180"/>
      <c r="U16" s="180"/>
      <c r="V16" s="181"/>
      <c r="X16" s="178"/>
      <c r="Y16" s="182"/>
      <c r="Z16" s="666"/>
      <c r="AA16" s="299"/>
      <c r="AB16" s="145"/>
      <c r="AC16" s="154"/>
    </row>
    <row r="17" spans="2:29" x14ac:dyDescent="0.25">
      <c r="C17" s="177"/>
      <c r="D17" s="304"/>
      <c r="E17" s="298"/>
      <c r="F17" s="372"/>
      <c r="G17" s="953"/>
      <c r="H17" s="952"/>
      <c r="I17" s="952"/>
      <c r="J17" s="952"/>
      <c r="K17" s="952"/>
      <c r="L17" s="952"/>
      <c r="M17" s="952"/>
      <c r="N17" s="952"/>
      <c r="O17" s="952"/>
      <c r="P17" s="952"/>
      <c r="Q17" s="952"/>
      <c r="R17" s="952"/>
      <c r="S17" s="952"/>
      <c r="T17" s="952"/>
      <c r="U17" s="952"/>
      <c r="V17" s="181"/>
      <c r="X17" s="953"/>
      <c r="Y17" s="182"/>
      <c r="Z17" s="666"/>
      <c r="AA17" s="299"/>
      <c r="AB17" s="145"/>
      <c r="AC17" s="154"/>
    </row>
    <row r="18" spans="2:29" x14ac:dyDescent="0.25">
      <c r="C18" s="177"/>
      <c r="D18" s="304"/>
      <c r="E18" s="298"/>
      <c r="F18" s="372"/>
      <c r="G18" s="953"/>
      <c r="H18" s="952"/>
      <c r="I18" s="952"/>
      <c r="J18" s="952"/>
      <c r="K18" s="952"/>
      <c r="L18" s="952"/>
      <c r="M18" s="952"/>
      <c r="N18" s="952"/>
      <c r="O18" s="952"/>
      <c r="P18" s="952"/>
      <c r="Q18" s="952"/>
      <c r="R18" s="952"/>
      <c r="S18" s="952"/>
      <c r="T18" s="952"/>
      <c r="U18" s="952"/>
      <c r="V18" s="181"/>
      <c r="X18" s="953"/>
      <c r="Y18" s="182"/>
      <c r="Z18" s="666"/>
      <c r="AA18" s="299"/>
      <c r="AB18" s="145"/>
      <c r="AC18" s="154"/>
    </row>
    <row r="19" spans="2:29" ht="14.4" thickBot="1" x14ac:dyDescent="0.3">
      <c r="B19" s="120" t="str">
        <f>IF(ISTEXT(D19),(CONCATENATE(Forside!$B$5,".",C19,".",D19,".",E19)),(""))</f>
        <v/>
      </c>
      <c r="C19" s="155"/>
      <c r="D19" s="156"/>
      <c r="E19" s="298"/>
      <c r="F19" s="325"/>
      <c r="G19" s="158"/>
      <c r="H19" s="160"/>
      <c r="I19" s="160"/>
      <c r="J19" s="160"/>
      <c r="K19" s="160"/>
      <c r="L19" s="160"/>
      <c r="M19" s="160"/>
      <c r="N19" s="160"/>
      <c r="O19" s="160"/>
      <c r="P19" s="160"/>
      <c r="Q19" s="160"/>
      <c r="R19" s="160"/>
      <c r="S19" s="160"/>
      <c r="T19" s="160"/>
      <c r="U19" s="160"/>
      <c r="V19" s="161"/>
      <c r="X19" s="158"/>
      <c r="Y19" s="163"/>
      <c r="Z19" s="548"/>
      <c r="AA19" s="300"/>
      <c r="AB19" s="157"/>
      <c r="AC19" s="157"/>
    </row>
    <row r="20" spans="2:29" x14ac:dyDescent="0.25">
      <c r="C20" s="1064" t="s">
        <v>278</v>
      </c>
      <c r="D20" s="1064"/>
      <c r="E20" s="1064"/>
      <c r="F20" s="1103"/>
      <c r="G20" s="1103"/>
      <c r="H20" s="1103"/>
      <c r="I20" s="1103"/>
      <c r="J20" s="1103"/>
      <c r="K20" s="1103"/>
      <c r="L20" s="1103"/>
      <c r="M20" s="1103"/>
      <c r="N20" s="1103"/>
      <c r="X20" s="164"/>
      <c r="Y20" s="164"/>
      <c r="Z20" s="164"/>
      <c r="AC20" s="700"/>
    </row>
    <row r="21" spans="2:29" ht="14.4" thickBot="1" x14ac:dyDescent="0.3">
      <c r="X21" s="164"/>
      <c r="Y21" s="164"/>
      <c r="Z21" s="164"/>
      <c r="AC21" s="700"/>
    </row>
    <row r="22" spans="2:29" ht="18" thickBot="1" x14ac:dyDescent="0.35">
      <c r="C22" s="1087" t="s">
        <v>163</v>
      </c>
      <c r="D22" s="1087"/>
      <c r="E22" s="1087"/>
      <c r="F22" s="1087"/>
      <c r="X22" s="1074" t="s">
        <v>272</v>
      </c>
      <c r="Y22" s="1075"/>
      <c r="Z22" s="1076"/>
      <c r="AC22" s="700"/>
    </row>
    <row r="23" spans="2:29" ht="14.4" customHeight="1" thickBot="1" x14ac:dyDescent="0.3">
      <c r="C23" s="121"/>
      <c r="D23" s="122"/>
      <c r="E23" s="123"/>
      <c r="F23" s="124" t="s">
        <v>219</v>
      </c>
      <c r="G23" s="125">
        <v>15</v>
      </c>
      <c r="H23" s="127">
        <v>14</v>
      </c>
      <c r="I23" s="127">
        <v>13</v>
      </c>
      <c r="J23" s="127">
        <v>12</v>
      </c>
      <c r="K23" s="127">
        <v>11</v>
      </c>
      <c r="L23" s="127">
        <v>10</v>
      </c>
      <c r="M23" s="127">
        <v>9</v>
      </c>
      <c r="N23" s="127">
        <v>8</v>
      </c>
      <c r="O23" s="127">
        <v>7</v>
      </c>
      <c r="P23" s="127">
        <v>6</v>
      </c>
      <c r="Q23" s="127">
        <v>5</v>
      </c>
      <c r="R23" s="127">
        <v>4</v>
      </c>
      <c r="S23" s="127">
        <v>3</v>
      </c>
      <c r="T23" s="127">
        <v>2</v>
      </c>
      <c r="U23" s="127">
        <v>1</v>
      </c>
      <c r="V23" s="128">
        <v>0</v>
      </c>
      <c r="X23" s="1068" t="s">
        <v>273</v>
      </c>
      <c r="Y23" s="1069"/>
      <c r="Z23" s="1070"/>
      <c r="AC23" s="700"/>
    </row>
    <row r="24" spans="2:29" ht="120" customHeight="1" thickBot="1" x14ac:dyDescent="0.3">
      <c r="C24" s="129"/>
      <c r="D24" s="130"/>
      <c r="E24" s="342"/>
      <c r="F24" s="132" t="s">
        <v>218</v>
      </c>
      <c r="G24" s="1311" t="s">
        <v>131</v>
      </c>
      <c r="H24" s="1102" t="s">
        <v>582</v>
      </c>
      <c r="I24" s="1102" t="s">
        <v>135</v>
      </c>
      <c r="J24" s="1071" t="s">
        <v>134</v>
      </c>
      <c r="K24" s="1071" t="s">
        <v>133</v>
      </c>
      <c r="L24" s="1071" t="s">
        <v>132</v>
      </c>
      <c r="M24" s="1071" t="s">
        <v>130</v>
      </c>
      <c r="N24" s="1102" t="s">
        <v>580</v>
      </c>
      <c r="O24" s="1071" t="s">
        <v>71</v>
      </c>
      <c r="P24" s="1071" t="s">
        <v>26</v>
      </c>
      <c r="Q24" s="1102"/>
      <c r="R24" s="1102"/>
      <c r="S24" s="1071" t="s">
        <v>127</v>
      </c>
      <c r="T24" s="1071" t="s">
        <v>126</v>
      </c>
      <c r="U24" s="1071" t="s">
        <v>125</v>
      </c>
      <c r="V24" s="1095" t="s">
        <v>124</v>
      </c>
      <c r="X24" s="1077" t="s">
        <v>210</v>
      </c>
      <c r="Y24" s="1079" t="s">
        <v>211</v>
      </c>
      <c r="Z24" s="1081" t="s">
        <v>212</v>
      </c>
      <c r="AC24" s="700"/>
    </row>
    <row r="25" spans="2:29" ht="14.4" thickBot="1" x14ac:dyDescent="0.3">
      <c r="C25" s="316" t="s">
        <v>222</v>
      </c>
      <c r="D25" s="317" t="s">
        <v>225</v>
      </c>
      <c r="E25" s="318" t="s">
        <v>226</v>
      </c>
      <c r="F25" s="136" t="s">
        <v>217</v>
      </c>
      <c r="G25" s="1229"/>
      <c r="H25" s="1108"/>
      <c r="I25" s="1108"/>
      <c r="J25" s="1108"/>
      <c r="K25" s="1108"/>
      <c r="L25" s="1108"/>
      <c r="M25" s="1108"/>
      <c r="N25" s="1108"/>
      <c r="O25" s="1108"/>
      <c r="P25" s="1108"/>
      <c r="Q25" s="1108"/>
      <c r="R25" s="1108"/>
      <c r="S25" s="1108"/>
      <c r="T25" s="1108"/>
      <c r="U25" s="1108"/>
      <c r="V25" s="1109"/>
      <c r="X25" s="1078"/>
      <c r="Y25" s="1080"/>
      <c r="Z25" s="1082"/>
      <c r="AC25" s="700"/>
    </row>
    <row r="26" spans="2:29" x14ac:dyDescent="0.25">
      <c r="B26" s="120" t="str">
        <f>IF(ISTEXT(D7),(CONCATENATE(Forside!$B$5,".",C26,".",D26,".",E26)),(""))</f>
        <v>..VS001.26.KOMMANDO</v>
      </c>
      <c r="C26" s="171" t="str">
        <f t="shared" ref="C26:D34" si="0">C7&amp;""</f>
        <v/>
      </c>
      <c r="D26" s="192" t="str">
        <f t="shared" si="0"/>
        <v>VS001.26</v>
      </c>
      <c r="E26" s="242" t="str">
        <f t="shared" ref="E26:E35" si="1">IF(ISTEXT(D7),"KOMMANDO","")</f>
        <v>KOMMANDO</v>
      </c>
      <c r="F26" s="327"/>
      <c r="G26" s="125"/>
      <c r="H26" s="127"/>
      <c r="I26" s="127"/>
      <c r="J26" s="127"/>
      <c r="K26" s="127"/>
      <c r="L26" s="127"/>
      <c r="M26" s="127"/>
      <c r="N26" s="127">
        <v>1</v>
      </c>
      <c r="O26" s="127">
        <v>1</v>
      </c>
      <c r="P26" s="127">
        <v>1</v>
      </c>
      <c r="Q26" s="127"/>
      <c r="R26" s="127"/>
      <c r="S26" s="127"/>
      <c r="T26" s="127"/>
      <c r="U26" s="127"/>
      <c r="V26" s="128">
        <v>1</v>
      </c>
      <c r="X26" s="241"/>
      <c r="Y26" s="141"/>
      <c r="Z26" s="128"/>
      <c r="AC26" s="700"/>
    </row>
    <row r="27" spans="2:29" x14ac:dyDescent="0.25">
      <c r="B27" s="120" t="str">
        <f>IF(ISTEXT(D8),(CONCATENATE(Forside!$B$5,".",C27,".",D27,".",E27)),(""))</f>
        <v/>
      </c>
      <c r="C27" s="142" t="str">
        <f t="shared" si="0"/>
        <v/>
      </c>
      <c r="D27" s="196" t="str">
        <f t="shared" si="0"/>
        <v/>
      </c>
      <c r="E27" s="298" t="str">
        <f t="shared" si="1"/>
        <v/>
      </c>
      <c r="F27" s="328"/>
      <c r="G27" s="146"/>
      <c r="H27" s="148"/>
      <c r="I27" s="148"/>
      <c r="J27" s="148"/>
      <c r="K27" s="148"/>
      <c r="L27" s="148"/>
      <c r="M27" s="148"/>
      <c r="N27" s="148">
        <v>1</v>
      </c>
      <c r="O27" s="148">
        <v>1</v>
      </c>
      <c r="P27" s="148">
        <v>1</v>
      </c>
      <c r="Q27" s="148"/>
      <c r="R27" s="148"/>
      <c r="S27" s="148"/>
      <c r="T27" s="148"/>
      <c r="U27" s="148"/>
      <c r="V27" s="149">
        <v>1</v>
      </c>
      <c r="X27" s="152"/>
      <c r="Y27" s="151"/>
      <c r="Z27" s="149"/>
      <c r="AC27" s="700"/>
    </row>
    <row r="28" spans="2:29" x14ac:dyDescent="0.25">
      <c r="B28" s="120" t="str">
        <f>IF(ISTEXT(D9),(CONCATENATE(Forside!$B$5,".",C28,".",D28,".",E28)),(""))</f>
        <v/>
      </c>
      <c r="C28" s="142" t="str">
        <f t="shared" si="0"/>
        <v/>
      </c>
      <c r="D28" s="196" t="str">
        <f t="shared" si="0"/>
        <v/>
      </c>
      <c r="E28" s="298" t="str">
        <f t="shared" si="1"/>
        <v/>
      </c>
      <c r="F28" s="372"/>
      <c r="G28" s="178"/>
      <c r="H28" s="180"/>
      <c r="I28" s="180"/>
      <c r="J28" s="180"/>
      <c r="K28" s="180"/>
      <c r="L28" s="180"/>
      <c r="M28" s="180"/>
      <c r="N28" s="180">
        <v>1</v>
      </c>
      <c r="O28" s="187">
        <v>1</v>
      </c>
      <c r="P28" s="187">
        <v>1</v>
      </c>
      <c r="Q28" s="187"/>
      <c r="R28" s="187"/>
      <c r="S28" s="187"/>
      <c r="T28" s="187"/>
      <c r="U28" s="187"/>
      <c r="V28" s="175">
        <v>1</v>
      </c>
      <c r="X28" s="288"/>
      <c r="Y28" s="182"/>
      <c r="Z28" s="181"/>
      <c r="AC28" s="700"/>
    </row>
    <row r="29" spans="2:29" x14ac:dyDescent="0.25">
      <c r="B29" s="120" t="str">
        <f>IF(ISTEXT(D10),(CONCATENATE(Forside!$B$5,".",C29,".",D29,".",E29)),(""))</f>
        <v/>
      </c>
      <c r="C29" s="142" t="str">
        <f t="shared" si="0"/>
        <v/>
      </c>
      <c r="D29" s="196" t="str">
        <f t="shared" si="0"/>
        <v/>
      </c>
      <c r="E29" s="298" t="str">
        <f t="shared" si="1"/>
        <v/>
      </c>
      <c r="F29" s="372"/>
      <c r="G29" s="178"/>
      <c r="H29" s="180"/>
      <c r="I29" s="180"/>
      <c r="J29" s="180"/>
      <c r="K29" s="180"/>
      <c r="L29" s="180"/>
      <c r="M29" s="180"/>
      <c r="N29" s="180">
        <v>1</v>
      </c>
      <c r="O29" s="148">
        <v>1</v>
      </c>
      <c r="P29" s="148">
        <v>1</v>
      </c>
      <c r="Q29" s="148"/>
      <c r="R29" s="148"/>
      <c r="S29" s="148"/>
      <c r="T29" s="148"/>
      <c r="U29" s="148"/>
      <c r="V29" s="149">
        <v>1</v>
      </c>
      <c r="X29" s="288"/>
      <c r="Y29" s="182"/>
      <c r="Z29" s="181"/>
      <c r="AC29" s="700"/>
    </row>
    <row r="30" spans="2:29" x14ac:dyDescent="0.25">
      <c r="B30" s="120" t="str">
        <f>IF(ISTEXT(D11),(CONCATENATE(Forside!$B$5,".",C30,".",D30,".",E30)),(""))</f>
        <v/>
      </c>
      <c r="C30" s="142" t="str">
        <f t="shared" si="0"/>
        <v/>
      </c>
      <c r="D30" s="196" t="str">
        <f t="shared" si="0"/>
        <v/>
      </c>
      <c r="E30" s="298" t="str">
        <f t="shared" si="1"/>
        <v/>
      </c>
      <c r="F30" s="372"/>
      <c r="G30" s="178"/>
      <c r="H30" s="180"/>
      <c r="I30" s="180"/>
      <c r="J30" s="180"/>
      <c r="K30" s="180"/>
      <c r="L30" s="180"/>
      <c r="M30" s="180"/>
      <c r="N30" s="180">
        <v>1</v>
      </c>
      <c r="O30" s="187">
        <v>1</v>
      </c>
      <c r="P30" s="187">
        <v>1</v>
      </c>
      <c r="Q30" s="187"/>
      <c r="R30" s="187"/>
      <c r="S30" s="187"/>
      <c r="T30" s="187"/>
      <c r="U30" s="187"/>
      <c r="V30" s="175">
        <v>1</v>
      </c>
      <c r="X30" s="288"/>
      <c r="Y30" s="182"/>
      <c r="Z30" s="181"/>
      <c r="AC30" s="700"/>
    </row>
    <row r="31" spans="2:29" x14ac:dyDescent="0.25">
      <c r="C31" s="142" t="str">
        <f t="shared" si="0"/>
        <v/>
      </c>
      <c r="D31" s="196" t="str">
        <f t="shared" si="0"/>
        <v/>
      </c>
      <c r="E31" s="298" t="str">
        <f t="shared" si="1"/>
        <v/>
      </c>
      <c r="F31" s="372"/>
      <c r="G31" s="178"/>
      <c r="H31" s="180"/>
      <c r="I31" s="180"/>
      <c r="J31" s="180"/>
      <c r="K31" s="180"/>
      <c r="L31" s="180"/>
      <c r="M31" s="180"/>
      <c r="N31" s="180">
        <v>1</v>
      </c>
      <c r="O31" s="187">
        <v>1</v>
      </c>
      <c r="P31" s="187">
        <v>1</v>
      </c>
      <c r="Q31" s="187"/>
      <c r="R31" s="187"/>
      <c r="S31" s="187"/>
      <c r="T31" s="187"/>
      <c r="U31" s="187"/>
      <c r="V31" s="175">
        <v>1</v>
      </c>
      <c r="X31" s="288"/>
      <c r="Y31" s="182"/>
      <c r="Z31" s="181"/>
      <c r="AC31" s="850"/>
    </row>
    <row r="32" spans="2:29" x14ac:dyDescent="0.25">
      <c r="B32" s="120" t="str">
        <f>IF(ISTEXT(D12),(CONCATENATE(Forside!$B$5,".",C32,".",D31,".",E32)),(""))</f>
        <v/>
      </c>
      <c r="C32" s="142" t="str">
        <f t="shared" si="0"/>
        <v/>
      </c>
      <c r="D32" s="196" t="str">
        <f t="shared" si="0"/>
        <v/>
      </c>
      <c r="E32" s="298" t="str">
        <f t="shared" si="1"/>
        <v/>
      </c>
      <c r="F32" s="328"/>
      <c r="G32" s="146"/>
      <c r="H32" s="148"/>
      <c r="I32" s="148"/>
      <c r="J32" s="148"/>
      <c r="K32" s="148"/>
      <c r="L32" s="148"/>
      <c r="M32" s="148"/>
      <c r="N32" s="148">
        <v>1</v>
      </c>
      <c r="O32" s="148">
        <v>1</v>
      </c>
      <c r="P32" s="148">
        <v>1</v>
      </c>
      <c r="Q32" s="148"/>
      <c r="R32" s="148"/>
      <c r="S32" s="148"/>
      <c r="T32" s="148"/>
      <c r="U32" s="148"/>
      <c r="V32" s="149">
        <v>1</v>
      </c>
      <c r="X32" s="288"/>
      <c r="Y32" s="182"/>
      <c r="Z32" s="181"/>
      <c r="AC32" s="700"/>
    </row>
    <row r="33" spans="2:30" x14ac:dyDescent="0.25">
      <c r="C33" s="142" t="str">
        <f t="shared" si="0"/>
        <v/>
      </c>
      <c r="D33" s="196" t="str">
        <f t="shared" si="0"/>
        <v/>
      </c>
      <c r="E33" s="298" t="str">
        <f t="shared" si="1"/>
        <v/>
      </c>
      <c r="F33" s="372"/>
      <c r="G33" s="178"/>
      <c r="H33" s="180"/>
      <c r="I33" s="180"/>
      <c r="J33" s="180"/>
      <c r="K33" s="180"/>
      <c r="L33" s="180"/>
      <c r="M33" s="180"/>
      <c r="N33" s="180">
        <v>1</v>
      </c>
      <c r="O33" s="180">
        <v>1</v>
      </c>
      <c r="P33" s="180">
        <v>1</v>
      </c>
      <c r="Q33" s="180"/>
      <c r="R33" s="180"/>
      <c r="S33" s="180"/>
      <c r="T33" s="180"/>
      <c r="U33" s="180"/>
      <c r="V33" s="181">
        <v>1</v>
      </c>
      <c r="X33" s="288"/>
      <c r="Y33" s="182"/>
      <c r="Z33" s="181"/>
      <c r="AC33" s="850"/>
    </row>
    <row r="34" spans="2:30" x14ac:dyDescent="0.25">
      <c r="C34" s="142" t="str">
        <f t="shared" si="0"/>
        <v/>
      </c>
      <c r="D34" s="196" t="str">
        <f t="shared" si="0"/>
        <v/>
      </c>
      <c r="E34" s="298" t="str">
        <f t="shared" si="1"/>
        <v/>
      </c>
      <c r="F34" s="372"/>
      <c r="G34" s="178"/>
      <c r="H34" s="180"/>
      <c r="I34" s="180"/>
      <c r="J34" s="180"/>
      <c r="K34" s="180"/>
      <c r="L34" s="180"/>
      <c r="M34" s="180"/>
      <c r="N34" s="180">
        <v>1</v>
      </c>
      <c r="O34" s="180">
        <v>1</v>
      </c>
      <c r="P34" s="180">
        <v>1</v>
      </c>
      <c r="Q34" s="180"/>
      <c r="R34" s="180"/>
      <c r="S34" s="180"/>
      <c r="T34" s="180"/>
      <c r="U34" s="180"/>
      <c r="V34" s="181">
        <v>1</v>
      </c>
      <c r="X34" s="288"/>
      <c r="Y34" s="182"/>
      <c r="Z34" s="181"/>
      <c r="AC34" s="850"/>
    </row>
    <row r="35" spans="2:30" x14ac:dyDescent="0.25">
      <c r="C35" s="142" t="str">
        <f t="shared" ref="C35:D35" si="2">C16&amp;""</f>
        <v/>
      </c>
      <c r="D35" s="196" t="str">
        <f t="shared" si="2"/>
        <v/>
      </c>
      <c r="E35" s="298" t="str">
        <f t="shared" si="1"/>
        <v/>
      </c>
      <c r="F35" s="372"/>
      <c r="G35" s="953"/>
      <c r="H35" s="952"/>
      <c r="I35" s="952"/>
      <c r="J35" s="952"/>
      <c r="K35" s="952"/>
      <c r="L35" s="952"/>
      <c r="M35" s="952"/>
      <c r="N35" s="952">
        <v>1</v>
      </c>
      <c r="O35" s="952">
        <v>1</v>
      </c>
      <c r="P35" s="952">
        <v>1</v>
      </c>
      <c r="Q35" s="952"/>
      <c r="R35" s="952"/>
      <c r="S35" s="952"/>
      <c r="T35" s="952"/>
      <c r="U35" s="952"/>
      <c r="V35" s="181">
        <v>1</v>
      </c>
      <c r="X35" s="288"/>
      <c r="Y35" s="182"/>
      <c r="Z35" s="181"/>
      <c r="AC35" s="951"/>
    </row>
    <row r="36" spans="2:30" x14ac:dyDescent="0.25">
      <c r="C36" s="142" t="str">
        <f t="shared" ref="C36:D36" si="3">C17&amp;""</f>
        <v/>
      </c>
      <c r="D36" s="196" t="str">
        <f t="shared" si="3"/>
        <v/>
      </c>
      <c r="E36" s="298" t="str">
        <f t="shared" ref="E36:E38" si="4">IF(ISTEXT(D17),"KOMMANDO","")</f>
        <v/>
      </c>
      <c r="F36" s="372"/>
      <c r="G36" s="953"/>
      <c r="H36" s="952"/>
      <c r="I36" s="952"/>
      <c r="J36" s="952"/>
      <c r="K36" s="952"/>
      <c r="L36" s="952"/>
      <c r="M36" s="952"/>
      <c r="N36" s="952">
        <v>1</v>
      </c>
      <c r="O36" s="952">
        <v>1</v>
      </c>
      <c r="P36" s="952">
        <v>1</v>
      </c>
      <c r="Q36" s="952"/>
      <c r="R36" s="952"/>
      <c r="S36" s="952"/>
      <c r="T36" s="952"/>
      <c r="U36" s="952"/>
      <c r="V36" s="181">
        <v>1</v>
      </c>
      <c r="X36" s="288"/>
      <c r="Y36" s="182"/>
      <c r="Z36" s="181"/>
      <c r="AC36" s="951"/>
    </row>
    <row r="37" spans="2:30" x14ac:dyDescent="0.25">
      <c r="C37" s="142" t="str">
        <f t="shared" ref="C37:D37" si="5">C18&amp;""</f>
        <v/>
      </c>
      <c r="D37" s="196" t="str">
        <f t="shared" si="5"/>
        <v/>
      </c>
      <c r="E37" s="298" t="str">
        <f t="shared" si="4"/>
        <v/>
      </c>
      <c r="F37" s="372"/>
      <c r="G37" s="178"/>
      <c r="H37" s="180"/>
      <c r="I37" s="180"/>
      <c r="J37" s="180"/>
      <c r="K37" s="180"/>
      <c r="L37" s="180"/>
      <c r="M37" s="180"/>
      <c r="N37" s="180">
        <v>1</v>
      </c>
      <c r="O37" s="180">
        <v>1</v>
      </c>
      <c r="P37" s="180">
        <v>1</v>
      </c>
      <c r="Q37" s="180"/>
      <c r="R37" s="180"/>
      <c r="S37" s="180"/>
      <c r="T37" s="180"/>
      <c r="U37" s="180"/>
      <c r="V37" s="181">
        <v>1</v>
      </c>
      <c r="X37" s="288"/>
      <c r="Y37" s="182"/>
      <c r="Z37" s="181"/>
      <c r="AC37" s="850"/>
    </row>
    <row r="38" spans="2:30" ht="14.4" thickBot="1" x14ac:dyDescent="0.3">
      <c r="B38" s="120" t="str">
        <f>IF(ISTEXT(D19),(CONCATENATE(Forside!$B$5,".",C38,".",D38,".",E38)),(""))</f>
        <v/>
      </c>
      <c r="C38" s="142" t="str">
        <f t="shared" ref="C38:D38" si="6">C19&amp;""</f>
        <v/>
      </c>
      <c r="D38" s="196" t="str">
        <f t="shared" si="6"/>
        <v/>
      </c>
      <c r="E38" s="298" t="str">
        <f t="shared" si="4"/>
        <v/>
      </c>
      <c r="F38" s="325"/>
      <c r="G38" s="158"/>
      <c r="H38" s="160"/>
      <c r="I38" s="160"/>
      <c r="J38" s="160"/>
      <c r="K38" s="160"/>
      <c r="L38" s="160"/>
      <c r="M38" s="160"/>
      <c r="N38" s="160">
        <v>1</v>
      </c>
      <c r="O38" s="160">
        <v>1</v>
      </c>
      <c r="P38" s="160">
        <v>1</v>
      </c>
      <c r="Q38" s="160"/>
      <c r="R38" s="160"/>
      <c r="S38" s="160"/>
      <c r="T38" s="160"/>
      <c r="U38" s="160"/>
      <c r="V38" s="161">
        <v>1</v>
      </c>
      <c r="X38" s="158"/>
      <c r="Y38" s="163"/>
      <c r="Z38" s="161"/>
      <c r="AC38" s="700"/>
    </row>
    <row r="39" spans="2:30" ht="14.4" thickBot="1" x14ac:dyDescent="0.3">
      <c r="C39" s="1064" t="s">
        <v>278</v>
      </c>
      <c r="D39" s="1064"/>
      <c r="E39" s="1064"/>
      <c r="F39" s="1103"/>
      <c r="G39" s="1103"/>
      <c r="H39" s="1103"/>
      <c r="I39" s="1103"/>
      <c r="J39" s="1103"/>
      <c r="K39" s="1103"/>
      <c r="L39" s="1103"/>
      <c r="M39" s="1103"/>
      <c r="N39" s="1103"/>
      <c r="X39" s="245"/>
      <c r="Y39" s="341"/>
      <c r="Z39" s="341"/>
      <c r="AC39" s="700"/>
    </row>
    <row r="40" spans="2:30" ht="17.399999999999999" x14ac:dyDescent="0.3">
      <c r="X40" s="1074" t="s">
        <v>272</v>
      </c>
      <c r="Y40" s="1075"/>
      <c r="Z40" s="1076"/>
      <c r="AC40" s="700"/>
    </row>
    <row r="41" spans="2:30" ht="18.600000000000001" customHeight="1" thickBot="1" x14ac:dyDescent="0.35">
      <c r="C41" s="1087" t="s">
        <v>44</v>
      </c>
      <c r="D41" s="1087"/>
      <c r="E41" s="1087"/>
      <c r="F41" s="1087"/>
      <c r="G41" s="201"/>
      <c r="H41" s="201"/>
      <c r="I41" s="201"/>
      <c r="J41" s="201"/>
      <c r="K41" s="201"/>
      <c r="L41" s="201"/>
      <c r="M41" s="201"/>
      <c r="N41" s="201"/>
      <c r="X41" s="1068" t="s">
        <v>273</v>
      </c>
      <c r="Y41" s="1069"/>
      <c r="Z41" s="1070"/>
      <c r="AC41" s="700"/>
    </row>
    <row r="42" spans="2:30" ht="14.4" thickBot="1" x14ac:dyDescent="0.3">
      <c r="C42" s="133" t="s">
        <v>222</v>
      </c>
      <c r="D42" s="134" t="s">
        <v>225</v>
      </c>
      <c r="E42" s="1287" t="s">
        <v>227</v>
      </c>
      <c r="F42" s="1277"/>
      <c r="G42" s="1277"/>
      <c r="H42" s="1277"/>
      <c r="I42" s="1277"/>
      <c r="J42" s="1277"/>
      <c r="K42" s="1277"/>
      <c r="L42" s="1273" t="s">
        <v>217</v>
      </c>
      <c r="M42" s="1274"/>
      <c r="N42" s="1275"/>
      <c r="O42" s="1276" t="s">
        <v>216</v>
      </c>
      <c r="P42" s="1277"/>
      <c r="Q42" s="1277"/>
      <c r="R42" s="1277"/>
      <c r="S42" s="1277"/>
      <c r="T42" s="1277"/>
      <c r="U42" s="1277"/>
      <c r="V42" s="1278"/>
      <c r="W42" s="164"/>
      <c r="X42" s="202" t="s">
        <v>215</v>
      </c>
      <c r="Y42" s="203" t="s">
        <v>213</v>
      </c>
      <c r="Z42" s="204" t="s">
        <v>214</v>
      </c>
      <c r="AC42" s="700"/>
    </row>
    <row r="43" spans="2:30" x14ac:dyDescent="0.25">
      <c r="C43" s="171"/>
      <c r="D43" s="183"/>
      <c r="E43" s="1288"/>
      <c r="F43" s="1271"/>
      <c r="G43" s="1271"/>
      <c r="H43" s="1271"/>
      <c r="I43" s="1271"/>
      <c r="J43" s="1271"/>
      <c r="K43" s="1271"/>
      <c r="L43" s="1270"/>
      <c r="M43" s="1271"/>
      <c r="N43" s="1272"/>
      <c r="O43" s="1270" t="s">
        <v>137</v>
      </c>
      <c r="P43" s="1271"/>
      <c r="Q43" s="1271"/>
      <c r="R43" s="1271"/>
      <c r="S43" s="1271"/>
      <c r="T43" s="1271"/>
      <c r="U43" s="1271"/>
      <c r="V43" s="1272"/>
      <c r="W43" s="200"/>
      <c r="X43" s="140"/>
      <c r="Y43" s="141"/>
      <c r="Z43" s="128"/>
      <c r="AB43" s="815" t="s">
        <v>583</v>
      </c>
      <c r="AC43" s="815"/>
      <c r="AD43" s="815"/>
    </row>
    <row r="44" spans="2:30" x14ac:dyDescent="0.25">
      <c r="C44" s="142"/>
      <c r="D44" s="144"/>
      <c r="E44" s="1286"/>
      <c r="F44" s="1259"/>
      <c r="G44" s="1259"/>
      <c r="H44" s="1259"/>
      <c r="I44" s="1259"/>
      <c r="J44" s="1259"/>
      <c r="K44" s="1259"/>
      <c r="L44" s="1258"/>
      <c r="M44" s="1259"/>
      <c r="N44" s="1260"/>
      <c r="O44" s="1258"/>
      <c r="P44" s="1259"/>
      <c r="Q44" s="1259"/>
      <c r="R44" s="1259"/>
      <c r="S44" s="1259"/>
      <c r="T44" s="1259"/>
      <c r="U44" s="1259"/>
      <c r="V44" s="1260"/>
      <c r="W44" s="200"/>
      <c r="X44" s="178"/>
      <c r="Y44" s="182"/>
      <c r="Z44" s="181"/>
      <c r="AC44" s="700"/>
    </row>
    <row r="45" spans="2:30" ht="14.4" thickBot="1" x14ac:dyDescent="0.3">
      <c r="C45" s="155"/>
      <c r="D45" s="156"/>
      <c r="E45" s="1281"/>
      <c r="F45" s="1264"/>
      <c r="G45" s="1264"/>
      <c r="H45" s="1264"/>
      <c r="I45" s="1264"/>
      <c r="J45" s="1264"/>
      <c r="K45" s="1264"/>
      <c r="L45" s="1263"/>
      <c r="M45" s="1264"/>
      <c r="N45" s="1265"/>
      <c r="O45" s="1263"/>
      <c r="P45" s="1264"/>
      <c r="Q45" s="1264"/>
      <c r="R45" s="1264"/>
      <c r="S45" s="1264"/>
      <c r="T45" s="1264"/>
      <c r="U45" s="1264"/>
      <c r="V45" s="1265"/>
      <c r="W45" s="200"/>
      <c r="X45" s="158"/>
      <c r="Y45" s="163"/>
      <c r="Z45" s="161"/>
      <c r="AC45" s="700"/>
    </row>
    <row r="46" spans="2:30" x14ac:dyDescent="0.25">
      <c r="C46" s="1103" t="s">
        <v>278</v>
      </c>
      <c r="D46" s="1103"/>
      <c r="E46" s="1103"/>
      <c r="F46" s="1103"/>
      <c r="G46" s="1103"/>
      <c r="H46" s="1103"/>
      <c r="I46" s="1103"/>
      <c r="J46" s="1103"/>
      <c r="K46" s="1103"/>
      <c r="L46" s="1103"/>
      <c r="M46" s="1103"/>
      <c r="N46" s="1103"/>
      <c r="O46" s="164"/>
      <c r="P46" s="164"/>
      <c r="Q46" s="164"/>
      <c r="R46" s="164"/>
      <c r="S46" s="164"/>
      <c r="T46" s="164"/>
      <c r="U46" s="164"/>
      <c r="V46" s="164"/>
      <c r="W46" s="164"/>
      <c r="AC46" s="700"/>
    </row>
    <row r="47" spans="2:30" x14ac:dyDescent="0.25">
      <c r="AC47" s="700"/>
    </row>
    <row r="48" spans="2:30" x14ac:dyDescent="0.25">
      <c r="AC48" s="700"/>
    </row>
    <row r="49" spans="29:29" x14ac:dyDescent="0.25">
      <c r="AC49" s="700"/>
    </row>
    <row r="50" spans="29:29" x14ac:dyDescent="0.25">
      <c r="AC50" s="700"/>
    </row>
    <row r="51" spans="29:29" x14ac:dyDescent="0.25">
      <c r="AC51" s="700"/>
    </row>
  </sheetData>
  <mergeCells count="67">
    <mergeCell ref="C46:N46"/>
    <mergeCell ref="E45:K45"/>
    <mergeCell ref="L45:N45"/>
    <mergeCell ref="C41:F41"/>
    <mergeCell ref="O45:V45"/>
    <mergeCell ref="E44:K44"/>
    <mergeCell ref="L44:N44"/>
    <mergeCell ref="O44:V44"/>
    <mergeCell ref="E42:K42"/>
    <mergeCell ref="L42:N42"/>
    <mergeCell ref="O42:V42"/>
    <mergeCell ref="E43:K43"/>
    <mergeCell ref="L43:N43"/>
    <mergeCell ref="O43:V43"/>
    <mergeCell ref="T5:T6"/>
    <mergeCell ref="U5:U6"/>
    <mergeCell ref="R24:R25"/>
    <mergeCell ref="S24:S25"/>
    <mergeCell ref="T24:T25"/>
    <mergeCell ref="U24:U25"/>
    <mergeCell ref="R5:R6"/>
    <mergeCell ref="C39:N39"/>
    <mergeCell ref="C1:F1"/>
    <mergeCell ref="S5:S6"/>
    <mergeCell ref="O24:O25"/>
    <mergeCell ref="O5:O6"/>
    <mergeCell ref="P5:P6"/>
    <mergeCell ref="Q5:Q6"/>
    <mergeCell ref="P24:P25"/>
    <mergeCell ref="Q24:Q25"/>
    <mergeCell ref="C20:N20"/>
    <mergeCell ref="N5:N6"/>
    <mergeCell ref="C3:F3"/>
    <mergeCell ref="C22:F22"/>
    <mergeCell ref="L24:L25"/>
    <mergeCell ref="M24:M25"/>
    <mergeCell ref="N24:N25"/>
    <mergeCell ref="G24:G25"/>
    <mergeCell ref="H24:H25"/>
    <mergeCell ref="I24:I25"/>
    <mergeCell ref="G5:G6"/>
    <mergeCell ref="H5:H6"/>
    <mergeCell ref="I5:I6"/>
    <mergeCell ref="J24:J25"/>
    <mergeCell ref="K24:K25"/>
    <mergeCell ref="L5:L6"/>
    <mergeCell ref="M5:M6"/>
    <mergeCell ref="J5:J6"/>
    <mergeCell ref="K5:K6"/>
    <mergeCell ref="X41:Z41"/>
    <mergeCell ref="X23:Z23"/>
    <mergeCell ref="X24:X25"/>
    <mergeCell ref="Y24:Y25"/>
    <mergeCell ref="Z24:Z25"/>
    <mergeCell ref="AC5:AC6"/>
    <mergeCell ref="X3:Z3"/>
    <mergeCell ref="X22:Z22"/>
    <mergeCell ref="X40:Z40"/>
    <mergeCell ref="V5:V6"/>
    <mergeCell ref="V24:V25"/>
    <mergeCell ref="X4:Z4"/>
    <mergeCell ref="X5:X6"/>
    <mergeCell ref="Y5:Y6"/>
    <mergeCell ref="Z5:Z6"/>
    <mergeCell ref="AA3:AB4"/>
    <mergeCell ref="AA5:AA6"/>
    <mergeCell ref="AB5:AB6"/>
  </mergeCells>
  <pageMargins left="0.25" right="0.25" top="0.75" bottom="0.75" header="0.3" footer="0.3"/>
  <pageSetup paperSize="9" scale="65" orientation="landscape" verticalDpi="120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39"/>
  <sheetViews>
    <sheetView showGridLines="0" topLeftCell="A4" zoomScale="85" zoomScaleNormal="85" workbookViewId="0">
      <selection activeCell="O28" sqref="O28:V28"/>
    </sheetView>
  </sheetViews>
  <sheetFormatPr baseColWidth="10" defaultColWidth="8.90625" defaultRowHeight="13.8" x14ac:dyDescent="0.25"/>
  <cols>
    <col min="1" max="1" width="2.81640625" style="120" customWidth="1"/>
    <col min="2" max="2" width="38.453125" style="120" hidden="1" customWidth="1"/>
    <col min="3" max="3" width="8.90625" style="120" customWidth="1"/>
    <col min="4" max="4" width="15.08984375" style="120" bestFit="1" customWidth="1"/>
    <col min="5" max="5" width="12.453125" style="120" customWidth="1"/>
    <col min="6" max="6" width="8.54296875" style="120" customWidth="1"/>
    <col min="7" max="22" width="3.36328125" style="120" customWidth="1"/>
    <col min="23" max="23" width="3.6328125" style="120" customWidth="1"/>
    <col min="24" max="24" width="7.453125" style="120" customWidth="1"/>
    <col min="25" max="25" width="8.1796875" style="120" customWidth="1"/>
    <col min="26" max="26" width="6.6328125" style="120" customWidth="1"/>
    <col min="27" max="29" width="8.90625" style="120"/>
  </cols>
  <sheetData>
    <row r="1" spans="1:30" ht="17.399999999999999" x14ac:dyDescent="0.3">
      <c r="C1" s="1087" t="s">
        <v>593</v>
      </c>
      <c r="D1" s="1087"/>
      <c r="E1" s="1087"/>
      <c r="F1" s="1087"/>
    </row>
    <row r="2" spans="1:30" ht="14.4" thickBot="1" x14ac:dyDescent="0.3">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30" ht="18" thickBot="1" x14ac:dyDescent="0.35">
      <c r="C3" s="1087" t="s">
        <v>95</v>
      </c>
      <c r="D3" s="1087"/>
      <c r="E3" s="1087"/>
      <c r="F3" s="1087"/>
      <c r="X3" s="1074" t="s">
        <v>272</v>
      </c>
      <c r="Y3" s="1075"/>
      <c r="Z3" s="1076"/>
      <c r="AA3" s="1088" t="s">
        <v>453</v>
      </c>
      <c r="AB3" s="1089"/>
      <c r="AC3" s="713"/>
    </row>
    <row r="4" spans="1:30" ht="14.4" thickBot="1" x14ac:dyDescent="0.3">
      <c r="C4" s="121"/>
      <c r="D4" s="122"/>
      <c r="E4" s="123"/>
      <c r="F4" s="124" t="s">
        <v>219</v>
      </c>
      <c r="G4" s="125">
        <v>15</v>
      </c>
      <c r="H4" s="127">
        <v>14</v>
      </c>
      <c r="I4" s="127">
        <v>13</v>
      </c>
      <c r="J4" s="127">
        <v>12</v>
      </c>
      <c r="K4" s="127">
        <v>11</v>
      </c>
      <c r="L4" s="127">
        <v>10</v>
      </c>
      <c r="M4" s="127">
        <v>9</v>
      </c>
      <c r="N4" s="127">
        <v>8</v>
      </c>
      <c r="O4" s="127">
        <v>7</v>
      </c>
      <c r="P4" s="127">
        <v>6</v>
      </c>
      <c r="Q4" s="127">
        <v>5</v>
      </c>
      <c r="R4" s="127">
        <v>4</v>
      </c>
      <c r="S4" s="127">
        <v>3</v>
      </c>
      <c r="T4" s="127">
        <v>2</v>
      </c>
      <c r="U4" s="127">
        <v>1</v>
      </c>
      <c r="V4" s="128">
        <v>0</v>
      </c>
      <c r="X4" s="1068" t="s">
        <v>273</v>
      </c>
      <c r="Y4" s="1069"/>
      <c r="Z4" s="1070"/>
      <c r="AA4" s="1090"/>
      <c r="AB4" s="1091"/>
      <c r="AC4" s="714"/>
    </row>
    <row r="5" spans="1:30" ht="132.75" customHeight="1" thickBot="1" x14ac:dyDescent="0.3">
      <c r="C5" s="129"/>
      <c r="D5" s="130"/>
      <c r="E5" s="368"/>
      <c r="F5" s="132" t="s">
        <v>218</v>
      </c>
      <c r="G5" s="1311"/>
      <c r="H5" s="1102"/>
      <c r="I5" s="1102"/>
      <c r="J5" s="1071" t="s">
        <v>584</v>
      </c>
      <c r="K5" s="1071" t="s">
        <v>585</v>
      </c>
      <c r="L5" s="1071" t="s">
        <v>586</v>
      </c>
      <c r="M5" s="1071" t="s">
        <v>587</v>
      </c>
      <c r="N5" s="1071" t="s">
        <v>588</v>
      </c>
      <c r="O5" s="1071" t="s">
        <v>14</v>
      </c>
      <c r="P5" s="1071" t="s">
        <v>21</v>
      </c>
      <c r="Q5" s="1071" t="s">
        <v>666</v>
      </c>
      <c r="R5" s="1071" t="s">
        <v>387</v>
      </c>
      <c r="S5" s="1071" t="s">
        <v>589</v>
      </c>
      <c r="T5" s="1071" t="s">
        <v>590</v>
      </c>
      <c r="U5" s="1071" t="s">
        <v>591</v>
      </c>
      <c r="V5" s="1095" t="s">
        <v>592</v>
      </c>
      <c r="X5" s="1077" t="s">
        <v>210</v>
      </c>
      <c r="Y5" s="1079" t="s">
        <v>211</v>
      </c>
      <c r="Z5" s="1081" t="s">
        <v>212</v>
      </c>
      <c r="AA5" s="1092" t="s">
        <v>454</v>
      </c>
      <c r="AB5" s="1093" t="s">
        <v>455</v>
      </c>
      <c r="AC5" s="1066" t="s">
        <v>476</v>
      </c>
    </row>
    <row r="6" spans="1:30" ht="14.4" thickBot="1" x14ac:dyDescent="0.3">
      <c r="C6" s="776" t="s">
        <v>222</v>
      </c>
      <c r="D6" s="317" t="s">
        <v>225</v>
      </c>
      <c r="E6" s="775" t="s">
        <v>226</v>
      </c>
      <c r="F6" s="136" t="s">
        <v>217</v>
      </c>
      <c r="G6" s="1229"/>
      <c r="H6" s="1108"/>
      <c r="I6" s="1108"/>
      <c r="J6" s="1108"/>
      <c r="K6" s="1108"/>
      <c r="L6" s="1108"/>
      <c r="M6" s="1108"/>
      <c r="N6" s="1108"/>
      <c r="O6" s="1108"/>
      <c r="P6" s="1108"/>
      <c r="Q6" s="1108"/>
      <c r="R6" s="1108"/>
      <c r="S6" s="1108"/>
      <c r="T6" s="1108"/>
      <c r="U6" s="1108"/>
      <c r="V6" s="1109"/>
      <c r="X6" s="1107"/>
      <c r="Y6" s="1105"/>
      <c r="Z6" s="1106"/>
      <c r="AA6" s="1092"/>
      <c r="AB6" s="1094"/>
      <c r="AC6" s="1067"/>
    </row>
    <row r="7" spans="1:30" x14ac:dyDescent="0.25">
      <c r="B7" s="120" t="str">
        <f>IF(ISTEXT(D7),(CONCATENATE(Forside!$B$5,".",C7,".",D7,".",E7)),(""))</f>
        <v/>
      </c>
      <c r="C7" s="171"/>
      <c r="D7" s="183"/>
      <c r="E7" s="242" t="str">
        <f>IF(ISTEXT(D7),"STATUS","")</f>
        <v/>
      </c>
      <c r="F7" s="327"/>
      <c r="G7" s="125"/>
      <c r="H7" s="127"/>
      <c r="I7" s="127"/>
      <c r="J7" s="127"/>
      <c r="K7" s="127"/>
      <c r="L7" s="127"/>
      <c r="M7" s="127"/>
      <c r="N7" s="127"/>
      <c r="O7" s="127"/>
      <c r="P7" s="127"/>
      <c r="Q7" s="127"/>
      <c r="R7" s="127"/>
      <c r="S7" s="127"/>
      <c r="T7" s="127"/>
      <c r="U7" s="127"/>
      <c r="V7" s="128"/>
      <c r="X7" s="140"/>
      <c r="Y7" s="141"/>
      <c r="Z7" s="346"/>
      <c r="AA7" s="312"/>
      <c r="AB7" s="139"/>
      <c r="AC7" s="139" t="s">
        <v>479</v>
      </c>
    </row>
    <row r="8" spans="1:30" x14ac:dyDescent="0.25">
      <c r="B8" s="120" t="str">
        <f>IF(ISTEXT(D8),(CONCATENATE(Forside!$B$5,".",C8,".",D8,".",E8)),(""))</f>
        <v/>
      </c>
      <c r="C8" s="142"/>
      <c r="D8" s="238"/>
      <c r="E8" s="298" t="str">
        <f t="shared" ref="E8:E13" si="0">IF(ISTEXT(D8),"STATUS","")</f>
        <v/>
      </c>
      <c r="F8" s="328"/>
      <c r="G8" s="146"/>
      <c r="H8" s="148"/>
      <c r="I8" s="148"/>
      <c r="J8" s="148"/>
      <c r="K8" s="148"/>
      <c r="L8" s="148"/>
      <c r="M8" s="148"/>
      <c r="N8" s="148"/>
      <c r="O8" s="148"/>
      <c r="P8" s="148"/>
      <c r="Q8" s="148"/>
      <c r="R8" s="148"/>
      <c r="S8" s="148"/>
      <c r="T8" s="148"/>
      <c r="U8" s="148"/>
      <c r="V8" s="149"/>
      <c r="X8" s="146"/>
      <c r="Y8" s="151"/>
      <c r="Z8" s="443"/>
      <c r="AA8" s="297"/>
      <c r="AB8" s="145"/>
      <c r="AC8" s="145" t="s">
        <v>480</v>
      </c>
    </row>
    <row r="9" spans="1:30" x14ac:dyDescent="0.25">
      <c r="B9" s="120" t="str">
        <f>IF(ISTEXT(D9),(CONCATENATE(Forside!$B$5,".",C9,".",D9,".",E9)),(""))</f>
        <v/>
      </c>
      <c r="C9" s="142"/>
      <c r="D9" s="238"/>
      <c r="E9" s="298" t="str">
        <f t="shared" si="0"/>
        <v/>
      </c>
      <c r="F9" s="328"/>
      <c r="G9" s="146"/>
      <c r="H9" s="148"/>
      <c r="I9" s="148"/>
      <c r="J9" s="148"/>
      <c r="K9" s="148"/>
      <c r="L9" s="148"/>
      <c r="M9" s="148"/>
      <c r="N9" s="148"/>
      <c r="O9" s="187"/>
      <c r="P9" s="187"/>
      <c r="Q9" s="187"/>
      <c r="R9" s="187"/>
      <c r="S9" s="187"/>
      <c r="T9" s="187"/>
      <c r="U9" s="187"/>
      <c r="V9" s="175"/>
      <c r="X9" s="146"/>
      <c r="Y9" s="151"/>
      <c r="Z9" s="443"/>
      <c r="AA9" s="297"/>
      <c r="AB9" s="145"/>
      <c r="AC9" s="145" t="s">
        <v>480</v>
      </c>
    </row>
    <row r="10" spans="1:30" x14ac:dyDescent="0.25">
      <c r="B10" s="120" t="str">
        <f>IF(ISTEXT(D10),(CONCATENATE(Forside!$B$5,".",C10,".",D10,".",E10)),(""))</f>
        <v/>
      </c>
      <c r="C10" s="142"/>
      <c r="D10" s="238"/>
      <c r="E10" s="298" t="str">
        <f t="shared" si="0"/>
        <v/>
      </c>
      <c r="F10" s="328"/>
      <c r="G10" s="146"/>
      <c r="H10" s="148"/>
      <c r="I10" s="148"/>
      <c r="J10" s="148"/>
      <c r="K10" s="148"/>
      <c r="L10" s="148"/>
      <c r="M10" s="148"/>
      <c r="N10" s="148"/>
      <c r="O10" s="148"/>
      <c r="P10" s="148"/>
      <c r="Q10" s="148"/>
      <c r="R10" s="148"/>
      <c r="S10" s="148"/>
      <c r="T10" s="148"/>
      <c r="U10" s="148"/>
      <c r="V10" s="149"/>
      <c r="X10" s="146"/>
      <c r="Y10" s="151"/>
      <c r="Z10" s="443"/>
      <c r="AA10" s="297"/>
      <c r="AB10" s="145"/>
      <c r="AC10" s="145" t="s">
        <v>480</v>
      </c>
    </row>
    <row r="11" spans="1:30" x14ac:dyDescent="0.25">
      <c r="B11" s="120" t="str">
        <f>IF(ISTEXT(D11),(CONCATENATE(Forside!$B$5,".",C11,".",D11,".",E11)),(""))</f>
        <v/>
      </c>
      <c r="C11" s="177"/>
      <c r="D11" s="238"/>
      <c r="E11" s="298" t="str">
        <f t="shared" si="0"/>
        <v/>
      </c>
      <c r="F11" s="372"/>
      <c r="G11" s="178"/>
      <c r="H11" s="180"/>
      <c r="I11" s="180"/>
      <c r="J11" s="180"/>
      <c r="K11" s="180"/>
      <c r="L11" s="180"/>
      <c r="M11" s="180"/>
      <c r="N11" s="180"/>
      <c r="O11" s="187"/>
      <c r="P11" s="187"/>
      <c r="Q11" s="187"/>
      <c r="R11" s="187"/>
      <c r="S11" s="187"/>
      <c r="T11" s="187"/>
      <c r="U11" s="187"/>
      <c r="V11" s="175"/>
      <c r="X11" s="178"/>
      <c r="Y11" s="182"/>
      <c r="Z11" s="666"/>
      <c r="AA11" s="297"/>
      <c r="AB11" s="145"/>
      <c r="AC11" s="145"/>
    </row>
    <row r="12" spans="1:30" x14ac:dyDescent="0.25">
      <c r="B12" s="120" t="str">
        <f>IF(ISTEXT(D12),(CONCATENATE(Forside!$B$5,".",C12,".",D12,".",E12)),(""))</f>
        <v/>
      </c>
      <c r="C12" s="177"/>
      <c r="D12" s="304"/>
      <c r="E12" s="298" t="str">
        <f t="shared" si="0"/>
        <v/>
      </c>
      <c r="F12" s="372"/>
      <c r="G12" s="178"/>
      <c r="H12" s="180"/>
      <c r="I12" s="180"/>
      <c r="J12" s="180"/>
      <c r="K12" s="180"/>
      <c r="L12" s="180"/>
      <c r="M12" s="180"/>
      <c r="N12" s="180"/>
      <c r="O12" s="180"/>
      <c r="P12" s="180"/>
      <c r="Q12" s="180"/>
      <c r="R12" s="180"/>
      <c r="S12" s="180"/>
      <c r="T12" s="180"/>
      <c r="U12" s="180"/>
      <c r="V12" s="181"/>
      <c r="X12" s="178"/>
      <c r="Y12" s="182"/>
      <c r="Z12" s="666"/>
      <c r="AA12" s="297"/>
      <c r="AB12" s="145"/>
      <c r="AC12" s="145"/>
    </row>
    <row r="13" spans="1:30" ht="14.4" thickBot="1" x14ac:dyDescent="0.3">
      <c r="B13" s="120" t="str">
        <f>IF(ISTEXT(D13),(CONCATENATE(Forside!$B$5,".",C13,".",D13,".",E13)),(""))</f>
        <v/>
      </c>
      <c r="C13" s="155"/>
      <c r="D13" s="156"/>
      <c r="E13" s="578" t="str">
        <f t="shared" si="0"/>
        <v/>
      </c>
      <c r="F13" s="325"/>
      <c r="G13" s="158"/>
      <c r="H13" s="160"/>
      <c r="I13" s="160"/>
      <c r="J13" s="160"/>
      <c r="K13" s="160"/>
      <c r="L13" s="160"/>
      <c r="M13" s="160"/>
      <c r="N13" s="160"/>
      <c r="O13" s="160"/>
      <c r="P13" s="160"/>
      <c r="Q13" s="160"/>
      <c r="R13" s="160"/>
      <c r="S13" s="160"/>
      <c r="T13" s="160"/>
      <c r="U13" s="160"/>
      <c r="V13" s="161"/>
      <c r="X13" s="158"/>
      <c r="Y13" s="163"/>
      <c r="Z13" s="548"/>
      <c r="AA13" s="300"/>
      <c r="AB13" s="157"/>
      <c r="AC13" s="157"/>
    </row>
    <row r="14" spans="1:30" x14ac:dyDescent="0.25">
      <c r="C14" s="1064" t="s">
        <v>278</v>
      </c>
      <c r="D14" s="1064"/>
      <c r="E14" s="1064"/>
      <c r="F14" s="1103"/>
      <c r="G14" s="1103"/>
      <c r="H14" s="1103"/>
      <c r="I14" s="1103"/>
      <c r="J14" s="1103"/>
      <c r="K14" s="1103"/>
      <c r="L14" s="1103"/>
      <c r="M14" s="1103"/>
      <c r="N14" s="1103"/>
      <c r="X14" s="164"/>
      <c r="Y14" s="164"/>
      <c r="Z14" s="164"/>
      <c r="AC14" s="769"/>
    </row>
    <row r="15" spans="1:30" x14ac:dyDescent="0.25">
      <c r="X15" s="164"/>
      <c r="Y15" s="164"/>
      <c r="Z15" s="164"/>
      <c r="AC15" s="769"/>
    </row>
    <row r="16" spans="1:30" ht="17.399999999999999" x14ac:dyDescent="0.3">
      <c r="A16" s="164"/>
      <c r="B16" s="164"/>
      <c r="C16" s="1087"/>
      <c r="D16" s="1087"/>
      <c r="E16" s="1087"/>
      <c r="F16" s="1087"/>
      <c r="G16" s="164"/>
      <c r="H16" s="164"/>
      <c r="I16" s="164"/>
      <c r="J16" s="164"/>
      <c r="K16" s="164"/>
      <c r="L16" s="164"/>
      <c r="M16" s="164"/>
      <c r="N16" s="164"/>
      <c r="O16" s="164"/>
      <c r="P16" s="164"/>
      <c r="Q16" s="164"/>
      <c r="R16" s="164"/>
      <c r="S16" s="164"/>
      <c r="T16" s="164"/>
      <c r="U16" s="164"/>
      <c r="V16" s="164"/>
      <c r="W16" s="164"/>
      <c r="X16" s="1312"/>
      <c r="Y16" s="1312"/>
      <c r="Z16" s="1312"/>
      <c r="AA16" s="164"/>
      <c r="AB16" s="164"/>
      <c r="AC16" s="770"/>
      <c r="AD16" s="770"/>
    </row>
    <row r="17" spans="1:30" x14ac:dyDescent="0.25">
      <c r="A17" s="164"/>
      <c r="B17" s="164"/>
      <c r="C17" s="164"/>
      <c r="D17" s="164"/>
      <c r="E17" s="164"/>
      <c r="F17" s="816"/>
      <c r="G17" s="188"/>
      <c r="H17" s="188"/>
      <c r="I17" s="188"/>
      <c r="J17" s="188"/>
      <c r="K17" s="188"/>
      <c r="L17" s="188"/>
      <c r="M17" s="188"/>
      <c r="N17" s="188"/>
      <c r="O17" s="188"/>
      <c r="P17" s="188"/>
      <c r="Q17" s="188"/>
      <c r="R17" s="188"/>
      <c r="S17" s="188"/>
      <c r="T17" s="188"/>
      <c r="U17" s="188"/>
      <c r="V17" s="188"/>
      <c r="W17" s="164"/>
      <c r="X17" s="1313"/>
      <c r="Y17" s="1313"/>
      <c r="Z17" s="1313"/>
      <c r="AA17" s="164"/>
      <c r="AB17" s="164"/>
      <c r="AC17" s="770"/>
      <c r="AD17" s="770"/>
    </row>
    <row r="18" spans="1:30" s="120" customFormat="1" ht="14.4" thickBot="1" x14ac:dyDescent="0.3">
      <c r="X18" s="830"/>
      <c r="Y18" s="830"/>
      <c r="Z18" s="830"/>
      <c r="AC18" s="828"/>
    </row>
    <row r="19" spans="1:30" s="120" customFormat="1" ht="18" thickBot="1" x14ac:dyDescent="0.35">
      <c r="C19" s="1087" t="s">
        <v>163</v>
      </c>
      <c r="D19" s="1087"/>
      <c r="E19" s="1087"/>
      <c r="F19" s="1087"/>
      <c r="X19" s="1074" t="s">
        <v>272</v>
      </c>
      <c r="Y19" s="1075"/>
      <c r="Z19" s="1076"/>
      <c r="AC19" s="828"/>
    </row>
    <row r="20" spans="1:30" s="120" customFormat="1" ht="14.4" customHeight="1" thickBot="1" x14ac:dyDescent="0.3">
      <c r="C20" s="121"/>
      <c r="D20" s="122"/>
      <c r="E20" s="123"/>
      <c r="F20" s="124" t="s">
        <v>219</v>
      </c>
      <c r="G20" s="125">
        <v>15</v>
      </c>
      <c r="H20" s="127">
        <v>14</v>
      </c>
      <c r="I20" s="127">
        <v>13</v>
      </c>
      <c r="J20" s="127">
        <v>12</v>
      </c>
      <c r="K20" s="127">
        <v>11</v>
      </c>
      <c r="L20" s="127">
        <v>10</v>
      </c>
      <c r="M20" s="127">
        <v>9</v>
      </c>
      <c r="N20" s="127">
        <v>8</v>
      </c>
      <c r="O20" s="127">
        <v>7</v>
      </c>
      <c r="P20" s="127">
        <v>6</v>
      </c>
      <c r="Q20" s="127">
        <v>5</v>
      </c>
      <c r="R20" s="127">
        <v>4</v>
      </c>
      <c r="S20" s="127">
        <v>3</v>
      </c>
      <c r="T20" s="127">
        <v>2</v>
      </c>
      <c r="U20" s="127">
        <v>1</v>
      </c>
      <c r="V20" s="128">
        <v>0</v>
      </c>
      <c r="X20" s="1068" t="s">
        <v>273</v>
      </c>
      <c r="Y20" s="1069"/>
      <c r="Z20" s="1070"/>
      <c r="AC20" s="828"/>
    </row>
    <row r="21" spans="1:30" s="120" customFormat="1" ht="120" customHeight="1" thickBot="1" x14ac:dyDescent="0.3">
      <c r="C21" s="129"/>
      <c r="D21" s="831"/>
      <c r="E21" s="368"/>
      <c r="F21" s="132" t="s">
        <v>218</v>
      </c>
      <c r="G21" s="1311"/>
      <c r="H21" s="1102"/>
      <c r="I21" s="1102"/>
      <c r="J21" s="1071"/>
      <c r="K21" s="1071"/>
      <c r="L21" s="1071" t="s">
        <v>673</v>
      </c>
      <c r="M21" s="1071" t="s">
        <v>672</v>
      </c>
      <c r="N21" s="1102" t="s">
        <v>671</v>
      </c>
      <c r="O21" s="1071" t="s">
        <v>27</v>
      </c>
      <c r="P21" s="1071" t="s">
        <v>26</v>
      </c>
      <c r="Q21" s="1102" t="s">
        <v>399</v>
      </c>
      <c r="R21" s="1102" t="s">
        <v>398</v>
      </c>
      <c r="S21" s="1071" t="s">
        <v>670</v>
      </c>
      <c r="T21" s="1071" t="s">
        <v>669</v>
      </c>
      <c r="U21" s="1071" t="s">
        <v>668</v>
      </c>
      <c r="V21" s="1095" t="s">
        <v>667</v>
      </c>
      <c r="X21" s="1077" t="s">
        <v>210</v>
      </c>
      <c r="Y21" s="1079" t="s">
        <v>211</v>
      </c>
      <c r="Z21" s="1081" t="s">
        <v>212</v>
      </c>
      <c r="AC21" s="828"/>
    </row>
    <row r="22" spans="1:30" s="120" customFormat="1" ht="14.4" thickBot="1" x14ac:dyDescent="0.3">
      <c r="C22" s="833" t="s">
        <v>222</v>
      </c>
      <c r="D22" s="317" t="s">
        <v>225</v>
      </c>
      <c r="E22" s="832" t="s">
        <v>226</v>
      </c>
      <c r="F22" s="136" t="s">
        <v>217</v>
      </c>
      <c r="G22" s="1229"/>
      <c r="H22" s="1108"/>
      <c r="I22" s="1108"/>
      <c r="J22" s="1108"/>
      <c r="K22" s="1108"/>
      <c r="L22" s="1108"/>
      <c r="M22" s="1108"/>
      <c r="N22" s="1108"/>
      <c r="O22" s="1108"/>
      <c r="P22" s="1108"/>
      <c r="Q22" s="1108"/>
      <c r="R22" s="1108"/>
      <c r="S22" s="1108"/>
      <c r="T22" s="1108"/>
      <c r="U22" s="1108"/>
      <c r="V22" s="1109"/>
      <c r="X22" s="1078"/>
      <c r="Y22" s="1080"/>
      <c r="Z22" s="1082"/>
      <c r="AC22" s="828"/>
    </row>
    <row r="23" spans="1:30" s="120" customFormat="1" x14ac:dyDescent="0.25">
      <c r="B23" s="120" t="str">
        <f>IF(ISTEXT(D10),(CONCATENATE(Forside!$B$5,".",C23,".",D23,".",E23)),(""))</f>
        <v/>
      </c>
      <c r="C23" s="171"/>
      <c r="D23" s="192">
        <f>D7</f>
        <v>0</v>
      </c>
      <c r="E23" s="242"/>
      <c r="F23" s="327"/>
      <c r="G23" s="125"/>
      <c r="H23" s="127"/>
      <c r="I23" s="127"/>
      <c r="J23" s="127"/>
      <c r="K23" s="127"/>
      <c r="L23" s="127"/>
      <c r="M23" s="127"/>
      <c r="N23" s="127"/>
      <c r="O23" s="127"/>
      <c r="P23" s="127"/>
      <c r="Q23" s="127"/>
      <c r="R23" s="127"/>
      <c r="S23" s="127"/>
      <c r="T23" s="127"/>
      <c r="U23" s="127"/>
      <c r="V23" s="128"/>
      <c r="X23" s="241"/>
      <c r="Y23" s="141"/>
      <c r="Z23" s="128"/>
      <c r="AC23" s="828"/>
    </row>
    <row r="24" spans="1:30" s="120" customFormat="1" x14ac:dyDescent="0.25">
      <c r="B24" s="120" t="str">
        <f>IF(ISTEXT(D11),(CONCATENATE(Forside!$B$5,".",C24,".",D24,".",E24)),(""))</f>
        <v/>
      </c>
      <c r="C24" s="142"/>
      <c r="D24" s="196"/>
      <c r="E24" s="298"/>
      <c r="F24" s="328"/>
      <c r="G24" s="146"/>
      <c r="H24" s="148"/>
      <c r="I24" s="148"/>
      <c r="J24" s="148"/>
      <c r="K24" s="148"/>
      <c r="L24" s="187"/>
      <c r="M24" s="187"/>
      <c r="N24" s="187"/>
      <c r="O24" s="187"/>
      <c r="P24" s="187"/>
      <c r="Q24" s="187"/>
      <c r="R24" s="187"/>
      <c r="S24" s="187"/>
      <c r="T24" s="187"/>
      <c r="U24" s="187"/>
      <c r="V24" s="175"/>
      <c r="X24" s="152"/>
      <c r="Y24" s="151"/>
      <c r="Z24" s="149"/>
      <c r="AC24" s="828"/>
    </row>
    <row r="25" spans="1:30" s="120" customFormat="1" x14ac:dyDescent="0.25">
      <c r="B25" s="120" t="str">
        <f>IF(ISTEXT(D12),(CONCATENATE(Forside!$B$5,".",C25,".",D25,".",E25)),(""))</f>
        <v/>
      </c>
      <c r="C25" s="142"/>
      <c r="D25" s="196"/>
      <c r="E25" s="298"/>
      <c r="F25" s="372"/>
      <c r="G25" s="178"/>
      <c r="H25" s="180"/>
      <c r="I25" s="180"/>
      <c r="J25" s="180"/>
      <c r="K25" s="180"/>
      <c r="L25" s="187"/>
      <c r="M25" s="187"/>
      <c r="N25" s="187"/>
      <c r="O25" s="187"/>
      <c r="P25" s="187"/>
      <c r="Q25" s="187"/>
      <c r="R25" s="187"/>
      <c r="S25" s="187"/>
      <c r="T25" s="187"/>
      <c r="U25" s="187"/>
      <c r="V25" s="175"/>
      <c r="X25" s="288"/>
      <c r="Y25" s="182"/>
      <c r="Z25" s="181"/>
      <c r="AC25" s="828"/>
    </row>
    <row r="26" spans="1:30" s="120" customFormat="1" x14ac:dyDescent="0.25">
      <c r="B26" s="120" t="str">
        <f>IF(ISTEXT(D13),(CONCATENATE(Forside!$B$5,".",C26,".",D26,".",E26)),(""))</f>
        <v/>
      </c>
      <c r="C26" s="142"/>
      <c r="D26" s="196"/>
      <c r="E26" s="298"/>
      <c r="F26" s="372"/>
      <c r="G26" s="178"/>
      <c r="H26" s="180"/>
      <c r="I26" s="180"/>
      <c r="J26" s="180"/>
      <c r="K26" s="180"/>
      <c r="L26" s="187"/>
      <c r="M26" s="187"/>
      <c r="N26" s="187"/>
      <c r="O26" s="187"/>
      <c r="P26" s="187"/>
      <c r="Q26" s="187"/>
      <c r="R26" s="187"/>
      <c r="S26" s="187"/>
      <c r="T26" s="187"/>
      <c r="U26" s="187"/>
      <c r="V26" s="175"/>
      <c r="X26" s="288"/>
      <c r="Y26" s="182"/>
      <c r="Z26" s="181"/>
      <c r="AC26" s="828"/>
    </row>
    <row r="27" spans="1:30" s="120" customFormat="1" x14ac:dyDescent="0.25">
      <c r="B27" s="120" t="str">
        <f>IF(ISTEXT(D14),(CONCATENATE(Forside!$B$5,".",C27,".",D27,".",E27)),(""))</f>
        <v/>
      </c>
      <c r="C27" s="142"/>
      <c r="D27" s="196"/>
      <c r="E27" s="298"/>
      <c r="F27" s="372"/>
      <c r="G27" s="178"/>
      <c r="H27" s="180"/>
      <c r="I27" s="180"/>
      <c r="J27" s="180"/>
      <c r="K27" s="180"/>
      <c r="L27" s="187"/>
      <c r="M27" s="187"/>
      <c r="N27" s="187"/>
      <c r="O27" s="187"/>
      <c r="P27" s="187"/>
      <c r="Q27" s="187"/>
      <c r="R27" s="187"/>
      <c r="S27" s="187"/>
      <c r="T27" s="187"/>
      <c r="U27" s="187"/>
      <c r="V27" s="175"/>
      <c r="X27" s="288"/>
      <c r="Y27" s="182"/>
      <c r="Z27" s="181"/>
      <c r="AC27" s="828"/>
    </row>
    <row r="28" spans="1:30" s="120" customFormat="1" x14ac:dyDescent="0.25">
      <c r="B28" s="120" t="str">
        <f>IF(ISTEXT(D15),(CONCATENATE(Forside!$B$5,".",C28,".",D28,".",E28)),(""))</f>
        <v/>
      </c>
      <c r="C28" s="142"/>
      <c r="D28" s="196"/>
      <c r="E28" s="298"/>
      <c r="F28" s="328"/>
      <c r="G28" s="146"/>
      <c r="H28" s="148"/>
      <c r="I28" s="148"/>
      <c r="J28" s="148"/>
      <c r="K28" s="148"/>
      <c r="L28" s="187"/>
      <c r="M28" s="187"/>
      <c r="N28" s="187"/>
      <c r="O28" s="187"/>
      <c r="P28" s="187"/>
      <c r="Q28" s="187"/>
      <c r="R28" s="187"/>
      <c r="S28" s="187"/>
      <c r="T28" s="187"/>
      <c r="U28" s="187"/>
      <c r="V28" s="175"/>
      <c r="X28" s="288"/>
      <c r="Y28" s="182"/>
      <c r="Z28" s="181"/>
      <c r="AC28" s="828"/>
    </row>
    <row r="29" spans="1:30" s="120" customFormat="1" ht="14.4" thickBot="1" x14ac:dyDescent="0.3">
      <c r="B29" s="120" t="str">
        <f>IF(ISTEXT(D16),(CONCATENATE(Forside!$B$5,".",C29,".",D29,".",E29)),(""))</f>
        <v/>
      </c>
      <c r="C29" s="155"/>
      <c r="D29" s="208"/>
      <c r="E29" s="578"/>
      <c r="F29" s="325"/>
      <c r="G29" s="158"/>
      <c r="H29" s="160"/>
      <c r="I29" s="160"/>
      <c r="J29" s="160"/>
      <c r="K29" s="160"/>
      <c r="L29" s="160"/>
      <c r="M29" s="160"/>
      <c r="N29" s="160"/>
      <c r="O29" s="160"/>
      <c r="P29" s="160"/>
      <c r="Q29" s="160"/>
      <c r="R29" s="160"/>
      <c r="S29" s="160"/>
      <c r="T29" s="160"/>
      <c r="U29" s="160"/>
      <c r="V29" s="161"/>
      <c r="X29" s="158"/>
      <c r="Y29" s="163"/>
      <c r="Z29" s="161"/>
      <c r="AC29" s="828"/>
    </row>
    <row r="30" spans="1:30" s="120" customFormat="1" x14ac:dyDescent="0.25">
      <c r="C30" s="1064" t="s">
        <v>278</v>
      </c>
      <c r="D30" s="1064"/>
      <c r="E30" s="1064"/>
      <c r="F30" s="1103"/>
      <c r="G30" s="1103"/>
      <c r="H30" s="1103"/>
      <c r="I30" s="1103"/>
      <c r="J30" s="1103"/>
      <c r="K30" s="1103"/>
      <c r="L30" s="1103"/>
      <c r="M30" s="1103"/>
      <c r="N30" s="1103"/>
      <c r="X30" s="245"/>
      <c r="Y30" s="829"/>
      <c r="Z30" s="829"/>
      <c r="AC30" s="828"/>
    </row>
    <row r="31" spans="1:30" x14ac:dyDescent="0.25">
      <c r="A31" s="164"/>
      <c r="B31" s="164"/>
      <c r="C31" s="164"/>
      <c r="D31" s="165"/>
      <c r="E31" s="1314"/>
      <c r="F31" s="1314"/>
      <c r="G31" s="1314"/>
      <c r="H31" s="1314"/>
      <c r="I31" s="1314"/>
      <c r="J31" s="1314"/>
      <c r="K31" s="1314"/>
      <c r="L31" s="1314"/>
      <c r="M31" s="1314"/>
      <c r="N31" s="1314"/>
      <c r="O31" s="1314"/>
      <c r="P31" s="1314"/>
      <c r="Q31" s="1314"/>
      <c r="R31" s="1314"/>
      <c r="S31" s="1314"/>
      <c r="T31" s="1314"/>
      <c r="U31" s="1314"/>
      <c r="V31" s="1314"/>
      <c r="W31" s="164"/>
      <c r="X31" s="818"/>
      <c r="Y31" s="189"/>
      <c r="Z31" s="188"/>
      <c r="AA31" s="164"/>
      <c r="AB31" s="164"/>
      <c r="AC31" s="164"/>
      <c r="AD31" s="770"/>
    </row>
    <row r="32" spans="1:30" x14ac:dyDescent="0.25">
      <c r="A32" s="164"/>
      <c r="B32" s="164"/>
      <c r="C32" s="164"/>
      <c r="D32" s="164"/>
      <c r="E32" s="1314"/>
      <c r="F32" s="1314"/>
      <c r="G32" s="1314"/>
      <c r="H32" s="1314"/>
      <c r="I32" s="1314"/>
      <c r="J32" s="1314"/>
      <c r="K32" s="1314"/>
      <c r="L32" s="1314"/>
      <c r="M32" s="1314"/>
      <c r="N32" s="1314"/>
      <c r="O32" s="1314"/>
      <c r="P32" s="1314"/>
      <c r="Q32" s="1314"/>
      <c r="R32" s="1314"/>
      <c r="S32" s="1314"/>
      <c r="T32" s="1314"/>
      <c r="U32" s="1314"/>
      <c r="V32" s="1314"/>
      <c r="W32" s="164"/>
      <c r="X32" s="188"/>
      <c r="Y32" s="189"/>
      <c r="Z32" s="188"/>
      <c r="AA32" s="164"/>
      <c r="AB32" s="164"/>
      <c r="AC32" s="770"/>
      <c r="AD32" s="770"/>
    </row>
    <row r="33" spans="1:30" x14ac:dyDescent="0.25">
      <c r="A33" s="164"/>
      <c r="B33" s="164"/>
      <c r="C33" s="164"/>
      <c r="D33" s="164"/>
      <c r="E33" s="1314"/>
      <c r="F33" s="1314"/>
      <c r="G33" s="1314"/>
      <c r="H33" s="1314"/>
      <c r="I33" s="1314"/>
      <c r="J33" s="1314"/>
      <c r="K33" s="1314"/>
      <c r="L33" s="1314"/>
      <c r="M33" s="1314"/>
      <c r="N33" s="1314"/>
      <c r="O33" s="1314"/>
      <c r="P33" s="1314"/>
      <c r="Q33" s="1314"/>
      <c r="R33" s="1314"/>
      <c r="S33" s="1314"/>
      <c r="T33" s="1314"/>
      <c r="U33" s="1314"/>
      <c r="V33" s="1314"/>
      <c r="W33" s="164"/>
      <c r="X33" s="188"/>
      <c r="Y33" s="189"/>
      <c r="Z33" s="188"/>
      <c r="AA33" s="164"/>
      <c r="AB33" s="164"/>
      <c r="AC33" s="770"/>
      <c r="AD33" s="770"/>
    </row>
    <row r="34" spans="1:30" x14ac:dyDescent="0.25">
      <c r="A34" s="164"/>
      <c r="B34" s="164"/>
      <c r="C34" s="1064"/>
      <c r="D34" s="1064"/>
      <c r="E34" s="1064"/>
      <c r="F34" s="1064"/>
      <c r="G34" s="1064"/>
      <c r="H34" s="1064"/>
      <c r="I34" s="1064"/>
      <c r="J34" s="1064"/>
      <c r="K34" s="1064"/>
      <c r="L34" s="1064"/>
      <c r="M34" s="1064"/>
      <c r="N34" s="1064"/>
      <c r="O34" s="164"/>
      <c r="P34" s="164"/>
      <c r="Q34" s="164"/>
      <c r="R34" s="164"/>
      <c r="S34" s="164"/>
      <c r="T34" s="164"/>
      <c r="U34" s="164"/>
      <c r="V34" s="164"/>
      <c r="W34" s="164"/>
      <c r="X34" s="164"/>
      <c r="Y34" s="164"/>
      <c r="Z34" s="164"/>
      <c r="AA34" s="164"/>
      <c r="AB34" s="164"/>
      <c r="AC34" s="770"/>
      <c r="AD34" s="770"/>
    </row>
    <row r="35" spans="1:30" x14ac:dyDescent="0.25">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770"/>
      <c r="AD35" s="770"/>
    </row>
    <row r="36" spans="1:30" x14ac:dyDescent="0.25">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770"/>
      <c r="AD36" s="770"/>
    </row>
    <row r="37" spans="1:30" x14ac:dyDescent="0.25">
      <c r="AC37" s="769"/>
    </row>
    <row r="38" spans="1:30" x14ac:dyDescent="0.25">
      <c r="AC38" s="769"/>
    </row>
    <row r="39" spans="1:30" x14ac:dyDescent="0.25">
      <c r="AC39" s="769"/>
    </row>
  </sheetData>
  <mergeCells count="64">
    <mergeCell ref="C30:N30"/>
    <mergeCell ref="T21:T22"/>
    <mergeCell ref="U21:U22"/>
    <mergeCell ref="V21:V22"/>
    <mergeCell ref="X21:X22"/>
    <mergeCell ref="O21:O22"/>
    <mergeCell ref="P21:P22"/>
    <mergeCell ref="Q21:Q22"/>
    <mergeCell ref="R21:R22"/>
    <mergeCell ref="S21:S22"/>
    <mergeCell ref="C34:N34"/>
    <mergeCell ref="E31:K31"/>
    <mergeCell ref="L31:N31"/>
    <mergeCell ref="O31:V31"/>
    <mergeCell ref="E32:K32"/>
    <mergeCell ref="L32:N32"/>
    <mergeCell ref="O32:V32"/>
    <mergeCell ref="E33:K33"/>
    <mergeCell ref="L33:N33"/>
    <mergeCell ref="O33:V33"/>
    <mergeCell ref="C19:F19"/>
    <mergeCell ref="X19:Z19"/>
    <mergeCell ref="X20:Z20"/>
    <mergeCell ref="G21:G22"/>
    <mergeCell ref="H21:H22"/>
    <mergeCell ref="I21:I22"/>
    <mergeCell ref="J21:J22"/>
    <mergeCell ref="K21:K22"/>
    <mergeCell ref="L21:L22"/>
    <mergeCell ref="M21:M22"/>
    <mergeCell ref="N21:N22"/>
    <mergeCell ref="Z21:Z22"/>
    <mergeCell ref="Y21:Y22"/>
    <mergeCell ref="C16:F16"/>
    <mergeCell ref="X16:Z16"/>
    <mergeCell ref="X17:Z17"/>
    <mergeCell ref="Y5:Y6"/>
    <mergeCell ref="Z5:Z6"/>
    <mergeCell ref="M5:M6"/>
    <mergeCell ref="N5:N6"/>
    <mergeCell ref="O5:O6"/>
    <mergeCell ref="P5:P6"/>
    <mergeCell ref="Q5:Q6"/>
    <mergeCell ref="AA5:AA6"/>
    <mergeCell ref="AB5:AB6"/>
    <mergeCell ref="AC5:AC6"/>
    <mergeCell ref="C14:N14"/>
    <mergeCell ref="R5:R6"/>
    <mergeCell ref="S5:S6"/>
    <mergeCell ref="T5:T6"/>
    <mergeCell ref="U5:U6"/>
    <mergeCell ref="G5:G6"/>
    <mergeCell ref="H5:H6"/>
    <mergeCell ref="I5:I6"/>
    <mergeCell ref="J5:J6"/>
    <mergeCell ref="K5:K6"/>
    <mergeCell ref="V5:V6"/>
    <mergeCell ref="X5:X6"/>
    <mergeCell ref="L5:L6"/>
    <mergeCell ref="C1:F1"/>
    <mergeCell ref="C3:F3"/>
    <mergeCell ref="X3:Z3"/>
    <mergeCell ref="AA3:AB4"/>
    <mergeCell ref="X4:Z4"/>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0">
    <pageSetUpPr fitToPage="1"/>
  </sheetPr>
  <dimension ref="A1:AC54"/>
  <sheetViews>
    <sheetView showGridLines="0" topLeftCell="A16" zoomScale="70" zoomScaleNormal="70" workbookViewId="0">
      <selection activeCell="O28" sqref="O28:V28"/>
    </sheetView>
  </sheetViews>
  <sheetFormatPr baseColWidth="10" defaultColWidth="11.6328125" defaultRowHeight="13.8" x14ac:dyDescent="0.25"/>
  <cols>
    <col min="1" max="1" width="2.81640625" style="120" customWidth="1"/>
    <col min="2" max="2" width="58.6328125" style="120" hidden="1" customWidth="1"/>
    <col min="3" max="3" width="8.90625" style="120" customWidth="1"/>
    <col min="4" max="4" width="15" style="120" customWidth="1"/>
    <col min="5" max="5" width="12.453125" style="120" customWidth="1"/>
    <col min="6" max="6" width="9.81640625" style="120" customWidth="1"/>
    <col min="7" max="21" width="3.36328125" style="120" customWidth="1"/>
    <col min="22" max="22" width="5.90625" style="120" customWidth="1"/>
    <col min="23" max="23" width="3.6328125" style="120" customWidth="1"/>
    <col min="24" max="24" width="7.453125" style="120" customWidth="1"/>
    <col min="25" max="26" width="6.6328125" style="120" customWidth="1"/>
    <col min="27" max="28" width="11.6328125" style="120"/>
    <col min="29" max="29" width="13.453125" style="120" customWidth="1"/>
    <col min="30" max="16384" width="11.6328125" style="120"/>
  </cols>
  <sheetData>
    <row r="1" spans="1:29" ht="17.399999999999999" x14ac:dyDescent="0.3">
      <c r="C1" s="1087" t="s">
        <v>138</v>
      </c>
      <c r="D1" s="1087"/>
      <c r="E1" s="1087"/>
      <c r="F1" s="1087"/>
      <c r="G1" s="116"/>
      <c r="H1" s="116"/>
      <c r="I1" s="116"/>
      <c r="J1" s="116"/>
      <c r="K1" s="116"/>
      <c r="L1" s="116"/>
      <c r="M1" s="116"/>
      <c r="N1" s="116"/>
      <c r="O1" s="116"/>
      <c r="P1" s="116"/>
      <c r="Q1" s="116"/>
      <c r="R1" s="116"/>
      <c r="S1" s="116"/>
      <c r="T1" s="116"/>
      <c r="U1" s="116"/>
      <c r="V1" s="116"/>
      <c r="W1" s="116"/>
      <c r="X1" s="116"/>
      <c r="Y1" s="116"/>
      <c r="Z1" s="116"/>
    </row>
    <row r="2" spans="1:29" s="118" customFormat="1" ht="14.4" thickBot="1" x14ac:dyDescent="0.3"/>
    <row r="3" spans="1:29" ht="18" thickBot="1" x14ac:dyDescent="0.35">
      <c r="C3" s="1087" t="s">
        <v>95</v>
      </c>
      <c r="D3" s="1087"/>
      <c r="E3" s="1087"/>
      <c r="F3" s="1087"/>
      <c r="X3" s="1074" t="s">
        <v>272</v>
      </c>
      <c r="Y3" s="1075"/>
      <c r="Z3" s="1076"/>
      <c r="AA3" s="1088" t="s">
        <v>453</v>
      </c>
      <c r="AB3" s="1089"/>
      <c r="AC3" s="713"/>
    </row>
    <row r="4" spans="1:29" ht="14.4" customHeight="1" thickBot="1" x14ac:dyDescent="0.3">
      <c r="C4" s="121"/>
      <c r="D4" s="122"/>
      <c r="E4" s="123"/>
      <c r="F4" s="124" t="s">
        <v>219</v>
      </c>
      <c r="G4" s="125">
        <v>15</v>
      </c>
      <c r="H4" s="127">
        <v>14</v>
      </c>
      <c r="I4" s="127">
        <v>13</v>
      </c>
      <c r="J4" s="127">
        <v>12</v>
      </c>
      <c r="K4" s="127">
        <v>11</v>
      </c>
      <c r="L4" s="127">
        <v>10</v>
      </c>
      <c r="M4" s="127">
        <v>9</v>
      </c>
      <c r="N4" s="127">
        <v>8</v>
      </c>
      <c r="O4" s="127">
        <v>7</v>
      </c>
      <c r="P4" s="127">
        <v>6</v>
      </c>
      <c r="Q4" s="127">
        <v>5</v>
      </c>
      <c r="R4" s="127">
        <v>4</v>
      </c>
      <c r="S4" s="127">
        <v>3</v>
      </c>
      <c r="T4" s="127">
        <v>2</v>
      </c>
      <c r="U4" s="127">
        <v>1</v>
      </c>
      <c r="V4" s="128">
        <v>0</v>
      </c>
      <c r="X4" s="1068" t="s">
        <v>273</v>
      </c>
      <c r="Y4" s="1069"/>
      <c r="Z4" s="1070"/>
      <c r="AA4" s="1090"/>
      <c r="AB4" s="1091"/>
      <c r="AC4" s="714"/>
    </row>
    <row r="5" spans="1:29" ht="174" customHeight="1" thickBot="1" x14ac:dyDescent="0.3">
      <c r="C5" s="129"/>
      <c r="D5" s="130"/>
      <c r="E5" s="342"/>
      <c r="F5" s="132" t="s">
        <v>218</v>
      </c>
      <c r="G5" s="1311" t="s">
        <v>362</v>
      </c>
      <c r="H5" s="1102" t="s">
        <v>148</v>
      </c>
      <c r="I5" s="1102" t="s">
        <v>147</v>
      </c>
      <c r="J5" s="1102" t="s">
        <v>146</v>
      </c>
      <c r="K5" s="1102" t="s">
        <v>145</v>
      </c>
      <c r="L5" s="1102" t="s">
        <v>144</v>
      </c>
      <c r="M5" s="1071" t="s">
        <v>143</v>
      </c>
      <c r="N5" s="1071" t="s">
        <v>107</v>
      </c>
      <c r="O5" s="1071" t="s">
        <v>22</v>
      </c>
      <c r="P5" s="1071" t="s">
        <v>142</v>
      </c>
      <c r="Q5" s="1071" t="s">
        <v>141</v>
      </c>
      <c r="R5" s="1071" t="s">
        <v>140</v>
      </c>
      <c r="S5" s="1071" t="s">
        <v>106</v>
      </c>
      <c r="T5" s="1071" t="s">
        <v>105</v>
      </c>
      <c r="U5" s="1071" t="s">
        <v>104</v>
      </c>
      <c r="V5" s="1095" t="s">
        <v>139</v>
      </c>
      <c r="X5" s="1077" t="s">
        <v>210</v>
      </c>
      <c r="Y5" s="1079" t="s">
        <v>211</v>
      </c>
      <c r="Z5" s="1081" t="s">
        <v>212</v>
      </c>
      <c r="AA5" s="1092" t="s">
        <v>454</v>
      </c>
      <c r="AB5" s="1093" t="s">
        <v>455</v>
      </c>
      <c r="AC5" s="1066" t="s">
        <v>476</v>
      </c>
    </row>
    <row r="6" spans="1:29" ht="14.4" thickBot="1" x14ac:dyDescent="0.3">
      <c r="C6" s="133" t="s">
        <v>222</v>
      </c>
      <c r="D6" s="134" t="s">
        <v>225</v>
      </c>
      <c r="E6" s="135" t="s">
        <v>226</v>
      </c>
      <c r="F6" s="136" t="s">
        <v>217</v>
      </c>
      <c r="G6" s="1229"/>
      <c r="H6" s="1108"/>
      <c r="I6" s="1108"/>
      <c r="J6" s="1108"/>
      <c r="K6" s="1108"/>
      <c r="L6" s="1108"/>
      <c r="M6" s="1108"/>
      <c r="N6" s="1108"/>
      <c r="O6" s="1108"/>
      <c r="P6" s="1108"/>
      <c r="Q6" s="1108"/>
      <c r="R6" s="1108"/>
      <c r="S6" s="1108"/>
      <c r="T6" s="1108"/>
      <c r="U6" s="1108"/>
      <c r="V6" s="1109"/>
      <c r="X6" s="1107"/>
      <c r="Y6" s="1105"/>
      <c r="Z6" s="1106"/>
      <c r="AA6" s="1092"/>
      <c r="AB6" s="1094"/>
      <c r="AC6" s="1067"/>
    </row>
    <row r="7" spans="1:29" x14ac:dyDescent="0.25">
      <c r="A7" s="176"/>
      <c r="B7" s="120" t="str">
        <f>CONCATENATE(Forside!$B$5,".",C7,".",D7,".",E7)</f>
        <v>...</v>
      </c>
      <c r="C7" s="171"/>
      <c r="D7" s="183"/>
      <c r="E7" s="183"/>
      <c r="F7" s="139"/>
      <c r="G7" s="125"/>
      <c r="H7" s="127"/>
      <c r="I7" s="127"/>
      <c r="J7" s="127"/>
      <c r="K7" s="127"/>
      <c r="L7" s="127"/>
      <c r="M7" s="127"/>
      <c r="N7" s="127"/>
      <c r="O7" s="127"/>
      <c r="P7" s="127"/>
      <c r="Q7" s="127"/>
      <c r="R7" s="127"/>
      <c r="S7" s="127"/>
      <c r="T7" s="127"/>
      <c r="U7" s="127"/>
      <c r="V7" s="128"/>
      <c r="X7" s="246"/>
      <c r="Y7" s="141"/>
      <c r="Z7" s="346"/>
      <c r="AA7" s="312"/>
      <c r="AB7" s="139"/>
      <c r="AC7" s="139" t="s">
        <v>481</v>
      </c>
    </row>
    <row r="8" spans="1:29" x14ac:dyDescent="0.25">
      <c r="C8" s="142"/>
      <c r="D8" s="144"/>
      <c r="E8" s="144"/>
      <c r="F8" s="145"/>
      <c r="G8" s="146"/>
      <c r="H8" s="148"/>
      <c r="I8" s="148"/>
      <c r="J8" s="148"/>
      <c r="K8" s="148"/>
      <c r="L8" s="148"/>
      <c r="M8" s="148"/>
      <c r="N8" s="148"/>
      <c r="O8" s="148"/>
      <c r="P8" s="148"/>
      <c r="Q8" s="148"/>
      <c r="R8" s="148"/>
      <c r="S8" s="148"/>
      <c r="T8" s="148"/>
      <c r="U8" s="148"/>
      <c r="V8" s="149"/>
      <c r="X8" s="146"/>
      <c r="Y8" s="151"/>
      <c r="Z8" s="443"/>
      <c r="AA8" s="297"/>
      <c r="AB8" s="145"/>
      <c r="AC8" s="145"/>
    </row>
    <row r="9" spans="1:29" x14ac:dyDescent="0.25">
      <c r="C9" s="177"/>
      <c r="D9" s="170"/>
      <c r="E9" s="170"/>
      <c r="F9" s="154"/>
      <c r="G9" s="178"/>
      <c r="H9" s="180"/>
      <c r="I9" s="180"/>
      <c r="J9" s="180"/>
      <c r="K9" s="180"/>
      <c r="L9" s="180"/>
      <c r="M9" s="180"/>
      <c r="N9" s="180"/>
      <c r="O9" s="180"/>
      <c r="P9" s="180"/>
      <c r="Q9" s="180"/>
      <c r="R9" s="180"/>
      <c r="S9" s="180"/>
      <c r="T9" s="180"/>
      <c r="U9" s="180"/>
      <c r="V9" s="181"/>
      <c r="X9" s="146"/>
      <c r="Y9" s="151"/>
      <c r="Z9" s="443"/>
      <c r="AA9" s="297"/>
      <c r="AB9" s="145"/>
      <c r="AC9" s="145"/>
    </row>
    <row r="10" spans="1:29" x14ac:dyDescent="0.25">
      <c r="C10" s="177"/>
      <c r="D10" s="170"/>
      <c r="E10" s="170"/>
      <c r="F10" s="154"/>
      <c r="G10" s="178"/>
      <c r="H10" s="180"/>
      <c r="I10" s="180"/>
      <c r="J10" s="180"/>
      <c r="K10" s="180"/>
      <c r="L10" s="180"/>
      <c r="M10" s="180"/>
      <c r="N10" s="180"/>
      <c r="O10" s="180"/>
      <c r="P10" s="180"/>
      <c r="Q10" s="180"/>
      <c r="R10" s="180"/>
      <c r="S10" s="180"/>
      <c r="T10" s="180"/>
      <c r="U10" s="180"/>
      <c r="V10" s="181"/>
      <c r="X10" s="178"/>
      <c r="Y10" s="182"/>
      <c r="Z10" s="666"/>
      <c r="AA10" s="297"/>
      <c r="AB10" s="145"/>
      <c r="AC10" s="145"/>
    </row>
    <row r="11" spans="1:29" ht="14.4" thickBot="1" x14ac:dyDescent="0.3">
      <c r="C11" s="155"/>
      <c r="D11" s="156"/>
      <c r="E11" s="156"/>
      <c r="F11" s="157"/>
      <c r="G11" s="158"/>
      <c r="H11" s="160"/>
      <c r="I11" s="160"/>
      <c r="J11" s="160"/>
      <c r="K11" s="160"/>
      <c r="L11" s="160"/>
      <c r="M11" s="160"/>
      <c r="N11" s="160"/>
      <c r="O11" s="160"/>
      <c r="P11" s="160"/>
      <c r="Q11" s="160"/>
      <c r="R11" s="160"/>
      <c r="S11" s="160"/>
      <c r="T11" s="160"/>
      <c r="U11" s="160"/>
      <c r="V11" s="161"/>
      <c r="X11" s="158"/>
      <c r="Y11" s="163"/>
      <c r="Z11" s="548"/>
      <c r="AA11" s="300"/>
      <c r="AB11" s="157"/>
      <c r="AC11" s="157"/>
    </row>
    <row r="12" spans="1:29" x14ac:dyDescent="0.25">
      <c r="C12" s="1103" t="s">
        <v>278</v>
      </c>
      <c r="D12" s="1103"/>
      <c r="E12" s="1103"/>
      <c r="F12" s="1103"/>
      <c r="G12" s="1103"/>
      <c r="H12" s="1103"/>
      <c r="I12" s="1103"/>
      <c r="J12" s="1103"/>
      <c r="K12" s="1103"/>
      <c r="L12" s="1103"/>
      <c r="M12" s="1103"/>
      <c r="N12" s="1103"/>
      <c r="X12" s="164"/>
      <c r="Y12" s="164"/>
      <c r="Z12" s="164"/>
      <c r="AC12" s="700"/>
    </row>
    <row r="13" spans="1:29" ht="14.4" thickBot="1" x14ac:dyDescent="0.3">
      <c r="X13" s="164"/>
      <c r="Y13" s="164"/>
      <c r="Z13" s="164"/>
      <c r="AC13" s="700"/>
    </row>
    <row r="14" spans="1:29" ht="18" thickBot="1" x14ac:dyDescent="0.35">
      <c r="C14" s="1087" t="s">
        <v>163</v>
      </c>
      <c r="D14" s="1087"/>
      <c r="E14" s="1087"/>
      <c r="F14" s="1087"/>
      <c r="G14" s="120">
        <v>32768</v>
      </c>
      <c r="H14" s="120">
        <v>16384</v>
      </c>
      <c r="I14" s="120">
        <v>8196</v>
      </c>
      <c r="J14" s="120">
        <v>4096</v>
      </c>
      <c r="K14" s="120">
        <v>2048</v>
      </c>
      <c r="L14" s="120">
        <v>1024</v>
      </c>
      <c r="M14" s="120">
        <v>512</v>
      </c>
      <c r="N14" s="120">
        <v>256</v>
      </c>
      <c r="O14" s="120">
        <v>128</v>
      </c>
      <c r="P14" s="120">
        <v>64</v>
      </c>
      <c r="Q14" s="120">
        <v>32</v>
      </c>
      <c r="R14" s="120">
        <v>16</v>
      </c>
      <c r="S14" s="120">
        <v>8</v>
      </c>
      <c r="T14" s="120">
        <v>4</v>
      </c>
      <c r="U14" s="120">
        <v>2</v>
      </c>
      <c r="V14" s="120">
        <v>1</v>
      </c>
      <c r="X14" s="1074" t="s">
        <v>272</v>
      </c>
      <c r="Y14" s="1075"/>
      <c r="Z14" s="1076"/>
      <c r="AC14" s="700"/>
    </row>
    <row r="15" spans="1:29" ht="14.4" customHeight="1" thickBot="1" x14ac:dyDescent="0.3">
      <c r="C15" s="121"/>
      <c r="D15" s="122"/>
      <c r="E15" s="123"/>
      <c r="F15" s="124" t="s">
        <v>219</v>
      </c>
      <c r="G15" s="125">
        <v>15</v>
      </c>
      <c r="H15" s="127">
        <v>14</v>
      </c>
      <c r="I15" s="127">
        <v>13</v>
      </c>
      <c r="J15" s="127">
        <v>12</v>
      </c>
      <c r="K15" s="127">
        <v>11</v>
      </c>
      <c r="L15" s="127">
        <v>10</v>
      </c>
      <c r="M15" s="127">
        <v>9</v>
      </c>
      <c r="N15" s="127">
        <v>8</v>
      </c>
      <c r="O15" s="127">
        <v>7</v>
      </c>
      <c r="P15" s="127">
        <v>6</v>
      </c>
      <c r="Q15" s="127">
        <v>5</v>
      </c>
      <c r="R15" s="127">
        <v>4</v>
      </c>
      <c r="S15" s="127">
        <v>3</v>
      </c>
      <c r="T15" s="127">
        <v>2</v>
      </c>
      <c r="U15" s="127">
        <v>1</v>
      </c>
      <c r="V15" s="128">
        <v>0</v>
      </c>
      <c r="X15" s="1068" t="s">
        <v>273</v>
      </c>
      <c r="Y15" s="1069"/>
      <c r="Z15" s="1070"/>
      <c r="AC15" s="700"/>
    </row>
    <row r="16" spans="1:29" ht="186.75" customHeight="1" thickBot="1" x14ac:dyDescent="0.3">
      <c r="C16" s="129"/>
      <c r="D16" s="130"/>
      <c r="E16" s="342"/>
      <c r="F16" s="132" t="s">
        <v>218</v>
      </c>
      <c r="G16" s="1311" t="s">
        <v>364</v>
      </c>
      <c r="H16" s="1102" t="s">
        <v>363</v>
      </c>
      <c r="I16" s="1102" t="s">
        <v>153</v>
      </c>
      <c r="J16" s="1102" t="s">
        <v>145</v>
      </c>
      <c r="K16" s="1102" t="s">
        <v>144</v>
      </c>
      <c r="L16" s="1102" t="s">
        <v>152</v>
      </c>
      <c r="M16" s="1102" t="s">
        <v>151</v>
      </c>
      <c r="N16" s="1102" t="s">
        <v>107</v>
      </c>
      <c r="O16" s="1102" t="s">
        <v>150</v>
      </c>
      <c r="P16" s="1102" t="s">
        <v>149</v>
      </c>
      <c r="Q16" s="1102" t="s">
        <v>141</v>
      </c>
      <c r="R16" s="1102" t="s">
        <v>140</v>
      </c>
      <c r="S16" s="1071" t="s">
        <v>106</v>
      </c>
      <c r="T16" s="1071" t="s">
        <v>105</v>
      </c>
      <c r="U16" s="1071" t="s">
        <v>104</v>
      </c>
      <c r="V16" s="1095" t="s">
        <v>361</v>
      </c>
      <c r="X16" s="1077" t="s">
        <v>210</v>
      </c>
      <c r="Y16" s="1079" t="s">
        <v>211</v>
      </c>
      <c r="Z16" s="1081" t="s">
        <v>212</v>
      </c>
      <c r="AC16" s="700"/>
    </row>
    <row r="17" spans="1:29" ht="14.4" thickBot="1" x14ac:dyDescent="0.3">
      <c r="C17" s="133" t="s">
        <v>222</v>
      </c>
      <c r="D17" s="134" t="s">
        <v>225</v>
      </c>
      <c r="E17" s="135" t="s">
        <v>226</v>
      </c>
      <c r="F17" s="136" t="s">
        <v>217</v>
      </c>
      <c r="G17" s="1229"/>
      <c r="H17" s="1195"/>
      <c r="I17" s="1195"/>
      <c r="J17" s="1195"/>
      <c r="K17" s="1195"/>
      <c r="L17" s="1195"/>
      <c r="M17" s="1195"/>
      <c r="N17" s="1195"/>
      <c r="O17" s="1195"/>
      <c r="P17" s="1195"/>
      <c r="Q17" s="1195"/>
      <c r="R17" s="1195"/>
      <c r="S17" s="1108"/>
      <c r="T17" s="1108"/>
      <c r="U17" s="1108"/>
      <c r="V17" s="1109"/>
      <c r="X17" s="1107"/>
      <c r="Y17" s="1105"/>
      <c r="Z17" s="1106"/>
      <c r="AC17" s="700"/>
    </row>
    <row r="18" spans="1:29" ht="14.4" thickBot="1" x14ac:dyDescent="0.3">
      <c r="A18" s="176"/>
      <c r="B18" s="120" t="str">
        <f>CONCATENATE(Forside!$B$5,".",C18,".",D18,".",E18)</f>
        <v>...</v>
      </c>
      <c r="C18" s="171" t="str">
        <f>C7&amp;""</f>
        <v/>
      </c>
      <c r="D18" s="183" t="str">
        <f>D7&amp;""</f>
        <v/>
      </c>
      <c r="E18" s="183"/>
      <c r="F18" s="139"/>
      <c r="G18" s="125"/>
      <c r="H18" s="127"/>
      <c r="I18" s="127"/>
      <c r="J18" s="127"/>
      <c r="K18" s="127"/>
      <c r="L18" s="127"/>
      <c r="M18" s="127"/>
      <c r="N18" s="127"/>
      <c r="O18" s="127"/>
      <c r="P18" s="127"/>
      <c r="Q18" s="127"/>
      <c r="R18" s="127"/>
      <c r="S18" s="127"/>
      <c r="T18" s="127"/>
      <c r="U18" s="127"/>
      <c r="V18" s="128"/>
      <c r="X18" s="246"/>
      <c r="Y18" s="141"/>
      <c r="Z18" s="128"/>
      <c r="AC18" s="700"/>
    </row>
    <row r="19" spans="1:29" x14ac:dyDescent="0.25">
      <c r="C19" s="171" t="str">
        <f>C8&amp;""</f>
        <v/>
      </c>
      <c r="D19" s="183" t="str">
        <f>D8&amp;""</f>
        <v/>
      </c>
      <c r="E19" s="144"/>
      <c r="F19" s="145"/>
      <c r="G19" s="146"/>
      <c r="H19" s="148"/>
      <c r="I19" s="148"/>
      <c r="J19" s="148"/>
      <c r="K19" s="148"/>
      <c r="L19" s="148"/>
      <c r="M19" s="148"/>
      <c r="N19" s="148"/>
      <c r="O19" s="148"/>
      <c r="P19" s="148"/>
      <c r="Q19" s="148"/>
      <c r="R19" s="148"/>
      <c r="S19" s="148"/>
      <c r="T19" s="148"/>
      <c r="U19" s="148"/>
      <c r="V19" s="149"/>
      <c r="X19" s="146"/>
      <c r="Y19" s="151"/>
      <c r="Z19" s="149"/>
      <c r="AC19" s="700"/>
    </row>
    <row r="20" spans="1:29" x14ac:dyDescent="0.25">
      <c r="C20" s="177"/>
      <c r="D20" s="170"/>
      <c r="E20" s="170"/>
      <c r="F20" s="154"/>
      <c r="G20" s="178"/>
      <c r="H20" s="180"/>
      <c r="I20" s="180"/>
      <c r="J20" s="180"/>
      <c r="K20" s="180"/>
      <c r="L20" s="180"/>
      <c r="M20" s="180"/>
      <c r="N20" s="180"/>
      <c r="O20" s="180"/>
      <c r="P20" s="180"/>
      <c r="Q20" s="180"/>
      <c r="R20" s="180"/>
      <c r="S20" s="180"/>
      <c r="T20" s="180"/>
      <c r="U20" s="180"/>
      <c r="V20" s="181"/>
      <c r="X20" s="146"/>
      <c r="Y20" s="151"/>
      <c r="Z20" s="149"/>
      <c r="AC20" s="700"/>
    </row>
    <row r="21" spans="1:29" x14ac:dyDescent="0.25">
      <c r="C21" s="177"/>
      <c r="D21" s="170"/>
      <c r="E21" s="170"/>
      <c r="F21" s="154"/>
      <c r="G21" s="178"/>
      <c r="H21" s="180"/>
      <c r="I21" s="180"/>
      <c r="J21" s="180"/>
      <c r="K21" s="180"/>
      <c r="L21" s="180"/>
      <c r="M21" s="180"/>
      <c r="N21" s="180"/>
      <c r="O21" s="180"/>
      <c r="P21" s="180"/>
      <c r="Q21" s="180"/>
      <c r="R21" s="180"/>
      <c r="S21" s="180"/>
      <c r="T21" s="180"/>
      <c r="U21" s="180"/>
      <c r="V21" s="181"/>
      <c r="X21" s="178"/>
      <c r="Y21" s="182"/>
      <c r="Z21" s="181"/>
      <c r="AC21" s="700"/>
    </row>
    <row r="22" spans="1:29" ht="14.4" thickBot="1" x14ac:dyDescent="0.3">
      <c r="C22" s="155"/>
      <c r="D22" s="156"/>
      <c r="E22" s="156"/>
      <c r="F22" s="157"/>
      <c r="G22" s="158"/>
      <c r="H22" s="160"/>
      <c r="I22" s="160"/>
      <c r="J22" s="160"/>
      <c r="K22" s="160"/>
      <c r="L22" s="160"/>
      <c r="M22" s="160"/>
      <c r="N22" s="160"/>
      <c r="O22" s="160"/>
      <c r="P22" s="160"/>
      <c r="Q22" s="160"/>
      <c r="R22" s="160"/>
      <c r="S22" s="160"/>
      <c r="T22" s="160"/>
      <c r="U22" s="160"/>
      <c r="V22" s="161"/>
      <c r="X22" s="158"/>
      <c r="Y22" s="163"/>
      <c r="Z22" s="161"/>
      <c r="AC22" s="700"/>
    </row>
    <row r="23" spans="1:29" ht="14.4" thickBot="1" x14ac:dyDescent="0.3">
      <c r="C23" s="1103" t="s">
        <v>278</v>
      </c>
      <c r="D23" s="1103"/>
      <c r="E23" s="1103"/>
      <c r="F23" s="1103"/>
      <c r="G23" s="1103"/>
      <c r="H23" s="1103"/>
      <c r="I23" s="1103"/>
      <c r="J23" s="1103"/>
      <c r="K23" s="1103"/>
      <c r="L23" s="1103"/>
      <c r="M23" s="1103"/>
      <c r="N23" s="1103"/>
      <c r="X23" s="164"/>
      <c r="Y23" s="164"/>
      <c r="Z23" s="164"/>
      <c r="AC23" s="700"/>
    </row>
    <row r="24" spans="1:29" ht="17.399999999999999" x14ac:dyDescent="0.3">
      <c r="X24" s="1074" t="s">
        <v>272</v>
      </c>
      <c r="Y24" s="1075"/>
      <c r="Z24" s="1076"/>
      <c r="AC24" s="700"/>
    </row>
    <row r="25" spans="1:29" ht="18.600000000000001" customHeight="1" thickBot="1" x14ac:dyDescent="0.35">
      <c r="C25" s="1087" t="s">
        <v>45</v>
      </c>
      <c r="D25" s="1087"/>
      <c r="E25" s="1087"/>
      <c r="F25" s="1087"/>
      <c r="O25" s="164"/>
      <c r="P25" s="164"/>
      <c r="Q25" s="164"/>
      <c r="R25" s="164"/>
      <c r="S25" s="164"/>
      <c r="T25" s="164"/>
      <c r="U25" s="164"/>
      <c r="V25" s="164"/>
      <c r="W25" s="164"/>
      <c r="X25" s="1068" t="s">
        <v>273</v>
      </c>
      <c r="Y25" s="1069"/>
      <c r="Z25" s="1070"/>
      <c r="AC25" s="700"/>
    </row>
    <row r="26" spans="1:29" ht="14.4" thickBot="1" x14ac:dyDescent="0.3">
      <c r="C26" s="133" t="s">
        <v>222</v>
      </c>
      <c r="D26" s="134" t="s">
        <v>225</v>
      </c>
      <c r="E26" s="1287" t="s">
        <v>227</v>
      </c>
      <c r="F26" s="1277"/>
      <c r="G26" s="1277"/>
      <c r="H26" s="1277"/>
      <c r="I26" s="1277"/>
      <c r="J26" s="1277"/>
      <c r="K26" s="1277"/>
      <c r="L26" s="1273" t="s">
        <v>217</v>
      </c>
      <c r="M26" s="1274"/>
      <c r="N26" s="1275"/>
      <c r="O26" s="1276" t="s">
        <v>216</v>
      </c>
      <c r="P26" s="1277"/>
      <c r="Q26" s="1277"/>
      <c r="R26" s="1277"/>
      <c r="S26" s="1277"/>
      <c r="T26" s="1277"/>
      <c r="U26" s="1277"/>
      <c r="V26" s="1278"/>
      <c r="W26" s="164"/>
      <c r="X26" s="202" t="s">
        <v>215</v>
      </c>
      <c r="Y26" s="203" t="s">
        <v>213</v>
      </c>
      <c r="Z26" s="204" t="s">
        <v>214</v>
      </c>
      <c r="AC26" s="700"/>
    </row>
    <row r="27" spans="1:29" x14ac:dyDescent="0.25">
      <c r="A27" s="176"/>
      <c r="B27" s="120" t="str">
        <f>CONCATENATE(Forside!$B$5,".",C27,".",D27,".",E27)</f>
        <v>...</v>
      </c>
      <c r="C27" s="171" t="str">
        <f>C7&amp;""</f>
        <v/>
      </c>
      <c r="D27" s="183" t="str">
        <f>D7&amp;""</f>
        <v/>
      </c>
      <c r="E27" s="1288"/>
      <c r="F27" s="1271"/>
      <c r="G27" s="1271"/>
      <c r="H27" s="1271"/>
      <c r="I27" s="1271"/>
      <c r="J27" s="1271"/>
      <c r="K27" s="1271"/>
      <c r="L27" s="1270"/>
      <c r="M27" s="1271"/>
      <c r="N27" s="1272"/>
      <c r="O27" s="1270"/>
      <c r="P27" s="1271"/>
      <c r="Q27" s="1271"/>
      <c r="R27" s="1271"/>
      <c r="S27" s="1271"/>
      <c r="T27" s="1271"/>
      <c r="U27" s="1271"/>
      <c r="V27" s="1272"/>
      <c r="W27" s="200"/>
      <c r="X27" s="140"/>
      <c r="Y27" s="141"/>
      <c r="Z27" s="128"/>
      <c r="AC27" s="700"/>
    </row>
    <row r="28" spans="1:29" x14ac:dyDescent="0.25">
      <c r="C28" s="142"/>
      <c r="D28" s="144"/>
      <c r="E28" s="1286"/>
      <c r="F28" s="1259"/>
      <c r="G28" s="1259"/>
      <c r="H28" s="1259"/>
      <c r="I28" s="1259"/>
      <c r="J28" s="1259"/>
      <c r="K28" s="1259"/>
      <c r="L28" s="1258"/>
      <c r="M28" s="1259"/>
      <c r="N28" s="1260"/>
      <c r="O28" s="1258"/>
      <c r="P28" s="1259"/>
      <c r="Q28" s="1259"/>
      <c r="R28" s="1259"/>
      <c r="S28" s="1259"/>
      <c r="T28" s="1259"/>
      <c r="U28" s="1259"/>
      <c r="V28" s="1260"/>
      <c r="W28" s="200"/>
      <c r="X28" s="146"/>
      <c r="Y28" s="151"/>
      <c r="Z28" s="149"/>
      <c r="AC28" s="700"/>
    </row>
    <row r="29" spans="1:29" x14ac:dyDescent="0.25">
      <c r="C29" s="142"/>
      <c r="D29" s="144"/>
      <c r="E29" s="1286"/>
      <c r="F29" s="1259"/>
      <c r="G29" s="1259"/>
      <c r="H29" s="1259"/>
      <c r="I29" s="1259"/>
      <c r="J29" s="1259"/>
      <c r="K29" s="1259"/>
      <c r="L29" s="1258"/>
      <c r="M29" s="1259"/>
      <c r="N29" s="1260"/>
      <c r="O29" s="1258"/>
      <c r="P29" s="1259"/>
      <c r="Q29" s="1259"/>
      <c r="R29" s="1259"/>
      <c r="S29" s="1259"/>
      <c r="T29" s="1259"/>
      <c r="U29" s="1259"/>
      <c r="V29" s="1260"/>
      <c r="W29" s="200"/>
      <c r="X29" s="146"/>
      <c r="Y29" s="151"/>
      <c r="Z29" s="149"/>
      <c r="AC29" s="700"/>
    </row>
    <row r="30" spans="1:29" x14ac:dyDescent="0.25">
      <c r="C30" s="142"/>
      <c r="D30" s="144"/>
      <c r="E30" s="1286"/>
      <c r="F30" s="1259"/>
      <c r="G30" s="1259"/>
      <c r="H30" s="1259"/>
      <c r="I30" s="1259"/>
      <c r="J30" s="1259"/>
      <c r="K30" s="1259"/>
      <c r="L30" s="1258"/>
      <c r="M30" s="1259"/>
      <c r="N30" s="1260"/>
      <c r="O30" s="1258"/>
      <c r="P30" s="1259"/>
      <c r="Q30" s="1259"/>
      <c r="R30" s="1259"/>
      <c r="S30" s="1259"/>
      <c r="T30" s="1259"/>
      <c r="U30" s="1259"/>
      <c r="V30" s="1260"/>
      <c r="W30" s="200"/>
      <c r="X30" s="146"/>
      <c r="Y30" s="151"/>
      <c r="Z30" s="149"/>
      <c r="AC30" s="700"/>
    </row>
    <row r="31" spans="1:29" ht="14.4" thickBot="1" x14ac:dyDescent="0.3">
      <c r="C31" s="155"/>
      <c r="D31" s="156"/>
      <c r="E31" s="1281"/>
      <c r="F31" s="1264"/>
      <c r="G31" s="1264"/>
      <c r="H31" s="1264"/>
      <c r="I31" s="1264"/>
      <c r="J31" s="1264"/>
      <c r="K31" s="1264"/>
      <c r="L31" s="1263"/>
      <c r="M31" s="1264"/>
      <c r="N31" s="1265"/>
      <c r="O31" s="1263"/>
      <c r="P31" s="1264"/>
      <c r="Q31" s="1264"/>
      <c r="R31" s="1264"/>
      <c r="S31" s="1264"/>
      <c r="T31" s="1264"/>
      <c r="U31" s="1264"/>
      <c r="V31" s="1265"/>
      <c r="W31" s="200"/>
      <c r="X31" s="158"/>
      <c r="Y31" s="163"/>
      <c r="Z31" s="161"/>
      <c r="AC31" s="700"/>
    </row>
    <row r="32" spans="1:29" ht="14.4" thickBot="1" x14ac:dyDescent="0.3">
      <c r="C32" s="1103" t="s">
        <v>278</v>
      </c>
      <c r="D32" s="1103"/>
      <c r="E32" s="1103"/>
      <c r="F32" s="1103"/>
      <c r="G32" s="1103"/>
      <c r="H32" s="1103"/>
      <c r="I32" s="1103"/>
      <c r="J32" s="1103"/>
      <c r="K32" s="1103"/>
      <c r="L32" s="1103"/>
      <c r="M32" s="1103"/>
      <c r="N32" s="1103"/>
      <c r="O32" s="201"/>
      <c r="P32" s="164"/>
      <c r="Q32" s="164"/>
      <c r="R32" s="164"/>
      <c r="S32" s="164"/>
      <c r="T32" s="164"/>
      <c r="U32" s="164"/>
      <c r="V32" s="164"/>
      <c r="W32" s="164"/>
      <c r="X32" s="164"/>
      <c r="Y32" s="164"/>
      <c r="Z32" s="164"/>
      <c r="AC32" s="700"/>
    </row>
    <row r="33" spans="1:29" ht="17.399999999999999" x14ac:dyDescent="0.3">
      <c r="H33" s="201"/>
      <c r="I33" s="201"/>
      <c r="J33" s="201"/>
      <c r="K33" s="201"/>
      <c r="L33" s="201"/>
      <c r="M33" s="201"/>
      <c r="N33" s="201"/>
      <c r="O33" s="201"/>
      <c r="P33" s="164"/>
      <c r="Q33" s="164"/>
      <c r="R33" s="164"/>
      <c r="S33" s="164"/>
      <c r="T33" s="164"/>
      <c r="U33" s="164"/>
      <c r="V33" s="164"/>
      <c r="W33" s="164"/>
      <c r="X33" s="1074" t="s">
        <v>272</v>
      </c>
      <c r="Y33" s="1075"/>
      <c r="Z33" s="1076"/>
      <c r="AC33" s="700"/>
    </row>
    <row r="34" spans="1:29" ht="18.600000000000001" customHeight="1" thickBot="1" x14ac:dyDescent="0.35">
      <c r="C34" s="1087" t="s">
        <v>44</v>
      </c>
      <c r="D34" s="1087"/>
      <c r="E34" s="1087"/>
      <c r="F34" s="1087"/>
      <c r="H34" s="201"/>
      <c r="I34" s="201"/>
      <c r="J34" s="201"/>
      <c r="K34" s="201"/>
      <c r="L34" s="201"/>
      <c r="M34" s="201"/>
      <c r="N34" s="201"/>
      <c r="O34" s="201"/>
      <c r="P34" s="164"/>
      <c r="Q34" s="164"/>
      <c r="R34" s="164"/>
      <c r="S34" s="164"/>
      <c r="T34" s="164"/>
      <c r="U34" s="164"/>
      <c r="V34" s="164"/>
      <c r="W34" s="164"/>
      <c r="X34" s="1068" t="s">
        <v>273</v>
      </c>
      <c r="Y34" s="1069"/>
      <c r="Z34" s="1070"/>
      <c r="AC34" s="700"/>
    </row>
    <row r="35" spans="1:29" ht="14.4" thickBot="1" x14ac:dyDescent="0.3">
      <c r="C35" s="133" t="s">
        <v>222</v>
      </c>
      <c r="D35" s="134" t="s">
        <v>225</v>
      </c>
      <c r="E35" s="1287" t="s">
        <v>227</v>
      </c>
      <c r="F35" s="1277"/>
      <c r="G35" s="1277"/>
      <c r="H35" s="1277"/>
      <c r="I35" s="1277"/>
      <c r="J35" s="1277"/>
      <c r="K35" s="1277"/>
      <c r="L35" s="1273" t="s">
        <v>217</v>
      </c>
      <c r="M35" s="1274"/>
      <c r="N35" s="1275"/>
      <c r="O35" s="1276" t="s">
        <v>216</v>
      </c>
      <c r="P35" s="1277"/>
      <c r="Q35" s="1277"/>
      <c r="R35" s="1277"/>
      <c r="S35" s="1277"/>
      <c r="T35" s="1277"/>
      <c r="U35" s="1277"/>
      <c r="V35" s="1278"/>
      <c r="W35" s="164"/>
      <c r="X35" s="202" t="s">
        <v>215</v>
      </c>
      <c r="Y35" s="203" t="s">
        <v>213</v>
      </c>
      <c r="Z35" s="204" t="s">
        <v>214</v>
      </c>
      <c r="AC35" s="700"/>
    </row>
    <row r="36" spans="1:29" x14ac:dyDescent="0.25">
      <c r="A36" s="176"/>
      <c r="B36" s="120" t="str">
        <f>CONCATENATE(Forside!$B$5,".",C36,".",D36,".",E36)</f>
        <v>...</v>
      </c>
      <c r="C36" s="171"/>
      <c r="D36" s="183"/>
      <c r="E36" s="1288"/>
      <c r="F36" s="1271"/>
      <c r="G36" s="1271"/>
      <c r="H36" s="1271"/>
      <c r="I36" s="1271"/>
      <c r="J36" s="1271"/>
      <c r="K36" s="1271"/>
      <c r="L36" s="1270"/>
      <c r="M36" s="1271"/>
      <c r="N36" s="1272"/>
      <c r="O36" s="1270"/>
      <c r="P36" s="1271"/>
      <c r="Q36" s="1271"/>
      <c r="R36" s="1271"/>
      <c r="S36" s="1271"/>
      <c r="T36" s="1271"/>
      <c r="U36" s="1271"/>
      <c r="V36" s="1272"/>
      <c r="W36" s="200"/>
      <c r="X36" s="171"/>
      <c r="Y36" s="205"/>
      <c r="Z36" s="193"/>
      <c r="AC36" s="700"/>
    </row>
    <row r="37" spans="1:29" x14ac:dyDescent="0.25">
      <c r="A37" s="176"/>
      <c r="B37" s="120" t="str">
        <f>CONCATENATE(Forside!$B$5,".",C37,".",D37,".",E37)</f>
        <v>...</v>
      </c>
      <c r="C37" s="137"/>
      <c r="D37" s="144"/>
      <c r="E37" s="1286"/>
      <c r="F37" s="1259"/>
      <c r="G37" s="1259"/>
      <c r="H37" s="1259"/>
      <c r="I37" s="1259"/>
      <c r="J37" s="1259"/>
      <c r="K37" s="1259"/>
      <c r="L37" s="1258"/>
      <c r="M37" s="1259"/>
      <c r="N37" s="1260"/>
      <c r="O37" s="1258"/>
      <c r="P37" s="1259"/>
      <c r="Q37" s="1259"/>
      <c r="R37" s="1259"/>
      <c r="S37" s="1259"/>
      <c r="T37" s="1259"/>
      <c r="U37" s="1259"/>
      <c r="V37" s="1260"/>
      <c r="W37" s="200"/>
      <c r="X37" s="137"/>
      <c r="Y37" s="206"/>
      <c r="Z37" s="207"/>
      <c r="AC37" s="700"/>
    </row>
    <row r="38" spans="1:29" x14ac:dyDescent="0.25">
      <c r="A38" s="176"/>
      <c r="B38" s="120" t="str">
        <f>CONCATENATE(Forside!$B$5,".",C38,".",D38,".",E38)</f>
        <v>...</v>
      </c>
      <c r="C38" s="137"/>
      <c r="D38" s="144"/>
      <c r="E38" s="1286"/>
      <c r="F38" s="1259"/>
      <c r="G38" s="1259"/>
      <c r="H38" s="1259"/>
      <c r="I38" s="1259"/>
      <c r="J38" s="1259"/>
      <c r="K38" s="1259"/>
      <c r="L38" s="1258"/>
      <c r="M38" s="1259"/>
      <c r="N38" s="1260"/>
      <c r="O38" s="1258"/>
      <c r="P38" s="1259"/>
      <c r="Q38" s="1259"/>
      <c r="R38" s="1259"/>
      <c r="S38" s="1259"/>
      <c r="T38" s="1259"/>
      <c r="U38" s="1259"/>
      <c r="V38" s="1260"/>
      <c r="W38" s="200"/>
      <c r="X38" s="137"/>
      <c r="Y38" s="206"/>
      <c r="Z38" s="207"/>
      <c r="AC38" s="700"/>
    </row>
    <row r="39" spans="1:29" x14ac:dyDescent="0.25">
      <c r="A39" s="176"/>
      <c r="B39" s="120" t="str">
        <f>CONCATENATE(Forside!$B$5,".",C39,".",D39,".",E39)</f>
        <v>...</v>
      </c>
      <c r="C39" s="137"/>
      <c r="D39" s="144"/>
      <c r="E39" s="1286"/>
      <c r="F39" s="1259"/>
      <c r="G39" s="1259"/>
      <c r="H39" s="1259"/>
      <c r="I39" s="1259"/>
      <c r="J39" s="1259"/>
      <c r="K39" s="1259"/>
      <c r="L39" s="1258"/>
      <c r="M39" s="1259"/>
      <c r="N39" s="1260"/>
      <c r="O39" s="1258"/>
      <c r="P39" s="1259"/>
      <c r="Q39" s="1259"/>
      <c r="R39" s="1259"/>
      <c r="S39" s="1259"/>
      <c r="T39" s="1259"/>
      <c r="U39" s="1259"/>
      <c r="V39" s="1260"/>
      <c r="W39" s="200"/>
      <c r="X39" s="142"/>
      <c r="Y39" s="194"/>
      <c r="Z39" s="195"/>
      <c r="AC39" s="700"/>
    </row>
    <row r="40" spans="1:29" x14ac:dyDescent="0.25">
      <c r="A40" s="176"/>
      <c r="B40" s="120" t="str">
        <f>CONCATENATE(Forside!$B$5,".",C40,".",D40,".",E40)</f>
        <v>...</v>
      </c>
      <c r="C40" s="137"/>
      <c r="D40" s="144"/>
      <c r="E40" s="1286"/>
      <c r="F40" s="1259"/>
      <c r="G40" s="1259"/>
      <c r="H40" s="1259"/>
      <c r="I40" s="1259"/>
      <c r="J40" s="1259"/>
      <c r="K40" s="1259"/>
      <c r="L40" s="1258"/>
      <c r="M40" s="1259"/>
      <c r="N40" s="1260"/>
      <c r="O40" s="1258"/>
      <c r="P40" s="1259"/>
      <c r="Q40" s="1259"/>
      <c r="R40" s="1259"/>
      <c r="S40" s="1259"/>
      <c r="T40" s="1259"/>
      <c r="U40" s="1259"/>
      <c r="V40" s="1260"/>
      <c r="W40" s="200"/>
      <c r="X40" s="142"/>
      <c r="Y40" s="194"/>
      <c r="Z40" s="195"/>
    </row>
    <row r="41" spans="1:29" x14ac:dyDescent="0.25">
      <c r="A41" s="176"/>
      <c r="B41" s="120" t="str">
        <f>CONCATENATE(Forside!$B$5,".",C41,".",D41,".",E41)</f>
        <v>...</v>
      </c>
      <c r="C41" s="137"/>
      <c r="D41" s="144"/>
      <c r="E41" s="1286"/>
      <c r="F41" s="1259"/>
      <c r="G41" s="1259"/>
      <c r="H41" s="1259"/>
      <c r="I41" s="1259"/>
      <c r="J41" s="1259"/>
      <c r="K41" s="1259"/>
      <c r="L41" s="1258"/>
      <c r="M41" s="1259"/>
      <c r="N41" s="1260"/>
      <c r="O41" s="1258"/>
      <c r="P41" s="1259"/>
      <c r="Q41" s="1259"/>
      <c r="R41" s="1259"/>
      <c r="S41" s="1259"/>
      <c r="T41" s="1259"/>
      <c r="U41" s="1259"/>
      <c r="V41" s="1260"/>
      <c r="W41" s="200"/>
      <c r="X41" s="142"/>
      <c r="Y41" s="194"/>
      <c r="Z41" s="195"/>
    </row>
    <row r="42" spans="1:29" x14ac:dyDescent="0.25">
      <c r="A42" s="176"/>
      <c r="B42" s="120" t="str">
        <f>CONCATENATE(Forside!$B$5,".",C42,".",D42,".",E42)</f>
        <v>...</v>
      </c>
      <c r="C42" s="137"/>
      <c r="D42" s="144"/>
      <c r="E42" s="1286"/>
      <c r="F42" s="1259"/>
      <c r="G42" s="1259"/>
      <c r="H42" s="1259"/>
      <c r="I42" s="1259"/>
      <c r="J42" s="1259"/>
      <c r="K42" s="1259"/>
      <c r="L42" s="1258"/>
      <c r="M42" s="1259"/>
      <c r="N42" s="1260"/>
      <c r="O42" s="1258"/>
      <c r="P42" s="1259"/>
      <c r="Q42" s="1259"/>
      <c r="R42" s="1259"/>
      <c r="S42" s="1259"/>
      <c r="T42" s="1259"/>
      <c r="U42" s="1259"/>
      <c r="V42" s="1260"/>
      <c r="W42" s="200"/>
      <c r="X42" s="142"/>
      <c r="Y42" s="194"/>
      <c r="Z42" s="195"/>
    </row>
    <row r="43" spans="1:29" x14ac:dyDescent="0.25">
      <c r="A43" s="176"/>
      <c r="B43" s="120" t="str">
        <f>CONCATENATE(Forside!$B$5,".",C43,".",D43,".",E43)</f>
        <v>...</v>
      </c>
      <c r="C43" s="137"/>
      <c r="D43" s="144"/>
      <c r="E43" s="1286"/>
      <c r="F43" s="1259"/>
      <c r="G43" s="1259"/>
      <c r="H43" s="1259"/>
      <c r="I43" s="1259"/>
      <c r="J43" s="1259"/>
      <c r="K43" s="1259"/>
      <c r="L43" s="1258"/>
      <c r="M43" s="1259"/>
      <c r="N43" s="1260"/>
      <c r="O43" s="1258"/>
      <c r="P43" s="1259"/>
      <c r="Q43" s="1259"/>
      <c r="R43" s="1259"/>
      <c r="S43" s="1259"/>
      <c r="T43" s="1259"/>
      <c r="U43" s="1259"/>
      <c r="V43" s="1260"/>
      <c r="W43" s="200"/>
      <c r="X43" s="142"/>
      <c r="Y43" s="194"/>
      <c r="Z43" s="195"/>
    </row>
    <row r="44" spans="1:29" x14ac:dyDescent="0.25">
      <c r="A44" s="176"/>
      <c r="B44" s="120" t="str">
        <f>CONCATENATE(Forside!$B$5,".",C44,".",D44,".",E44)</f>
        <v>...</v>
      </c>
      <c r="C44" s="137"/>
      <c r="D44" s="144"/>
      <c r="E44" s="1286"/>
      <c r="F44" s="1259"/>
      <c r="G44" s="1259"/>
      <c r="H44" s="1259"/>
      <c r="I44" s="1259"/>
      <c r="J44" s="1259"/>
      <c r="K44" s="1259"/>
      <c r="L44" s="1258"/>
      <c r="M44" s="1259"/>
      <c r="N44" s="1260"/>
      <c r="O44" s="1258"/>
      <c r="P44" s="1259"/>
      <c r="Q44" s="1259"/>
      <c r="R44" s="1259"/>
      <c r="S44" s="1259"/>
      <c r="T44" s="1259"/>
      <c r="U44" s="1259"/>
      <c r="V44" s="1260"/>
      <c r="W44" s="200"/>
      <c r="X44" s="142"/>
      <c r="Y44" s="194"/>
      <c r="Z44" s="195"/>
    </row>
    <row r="45" spans="1:29" x14ac:dyDescent="0.25">
      <c r="A45" s="176"/>
      <c r="B45" s="120" t="str">
        <f>CONCATENATE(Forside!$B$5,".",C45,".",D45,".",E45)</f>
        <v>...</v>
      </c>
      <c r="C45" s="137"/>
      <c r="D45" s="144"/>
      <c r="E45" s="1286"/>
      <c r="F45" s="1259"/>
      <c r="G45" s="1259"/>
      <c r="H45" s="1259"/>
      <c r="I45" s="1259"/>
      <c r="J45" s="1259"/>
      <c r="K45" s="1260"/>
      <c r="L45" s="746"/>
      <c r="M45" s="747"/>
      <c r="N45" s="748"/>
      <c r="O45" s="1258"/>
      <c r="P45" s="1259"/>
      <c r="Q45" s="1259"/>
      <c r="R45" s="1259"/>
      <c r="S45" s="1259"/>
      <c r="T45" s="1259"/>
      <c r="U45" s="1259"/>
      <c r="V45" s="1260"/>
      <c r="W45" s="200"/>
      <c r="X45" s="177"/>
      <c r="Y45" s="210"/>
      <c r="Z45" s="211"/>
    </row>
    <row r="46" spans="1:29" x14ac:dyDescent="0.25">
      <c r="A46" s="176"/>
      <c r="B46" s="120" t="str">
        <f>CONCATENATE(Forside!$B$5,".",C46,".",D46,".",E46)</f>
        <v>...</v>
      </c>
      <c r="C46" s="137"/>
      <c r="D46" s="144"/>
      <c r="E46" s="1286"/>
      <c r="F46" s="1259"/>
      <c r="G46" s="1259"/>
      <c r="H46" s="1259"/>
      <c r="I46" s="1259"/>
      <c r="J46" s="1259"/>
      <c r="K46" s="1260"/>
      <c r="L46" s="746"/>
      <c r="M46" s="747"/>
      <c r="N46" s="748"/>
      <c r="O46" s="1258"/>
      <c r="P46" s="1259"/>
      <c r="Q46" s="1259"/>
      <c r="R46" s="1259"/>
      <c r="S46" s="1259"/>
      <c r="T46" s="1259"/>
      <c r="U46" s="1259"/>
      <c r="V46" s="1260"/>
      <c r="W46" s="200"/>
      <c r="X46" s="177"/>
      <c r="Y46" s="210"/>
      <c r="Z46" s="211"/>
    </row>
    <row r="47" spans="1:29" x14ac:dyDescent="0.25">
      <c r="A47" s="176"/>
      <c r="B47" s="120" t="str">
        <f>CONCATENATE(Forside!$B$5,".",C47,".",D47,".",E47)</f>
        <v>...</v>
      </c>
      <c r="C47" s="137"/>
      <c r="D47" s="144"/>
      <c r="E47" s="1286"/>
      <c r="F47" s="1259"/>
      <c r="G47" s="1259"/>
      <c r="H47" s="1259"/>
      <c r="I47" s="1259"/>
      <c r="J47" s="1259"/>
      <c r="K47" s="1260"/>
      <c r="L47" s="746"/>
      <c r="M47" s="747"/>
      <c r="N47" s="748"/>
      <c r="O47" s="1258"/>
      <c r="P47" s="1259"/>
      <c r="Q47" s="1259"/>
      <c r="R47" s="1259"/>
      <c r="S47" s="1259"/>
      <c r="T47" s="1259"/>
      <c r="U47" s="1259"/>
      <c r="V47" s="1260"/>
      <c r="W47" s="200"/>
      <c r="X47" s="177"/>
      <c r="Y47" s="210"/>
      <c r="Z47" s="211"/>
    </row>
    <row r="48" spans="1:29" x14ac:dyDescent="0.25">
      <c r="A48" s="176"/>
      <c r="B48" s="120" t="str">
        <f>CONCATENATE(Forside!$B$5,".",C48,".",D48,".",E48)</f>
        <v>...</v>
      </c>
      <c r="C48" s="137"/>
      <c r="D48" s="144"/>
      <c r="E48" s="1286"/>
      <c r="F48" s="1259"/>
      <c r="G48" s="1259"/>
      <c r="H48" s="1259"/>
      <c r="I48" s="1259"/>
      <c r="J48" s="1259"/>
      <c r="K48" s="1260"/>
      <c r="L48" s="746"/>
      <c r="M48" s="747"/>
      <c r="N48" s="748"/>
      <c r="O48" s="1258"/>
      <c r="P48" s="1259"/>
      <c r="Q48" s="1259"/>
      <c r="R48" s="1259"/>
      <c r="S48" s="1259"/>
      <c r="T48" s="1259"/>
      <c r="U48" s="1259"/>
      <c r="V48" s="1260"/>
      <c r="W48" s="200"/>
      <c r="X48" s="177"/>
      <c r="Y48" s="210"/>
      <c r="Z48" s="211"/>
    </row>
    <row r="49" spans="1:26" x14ac:dyDescent="0.25">
      <c r="A49" s="176"/>
      <c r="B49" s="120" t="str">
        <f>CONCATENATE(Forside!$B$5,".",C49,".",D49,".",E49)</f>
        <v>...</v>
      </c>
      <c r="C49" s="137"/>
      <c r="D49" s="144"/>
      <c r="E49" s="1286"/>
      <c r="F49" s="1259"/>
      <c r="G49" s="1259"/>
      <c r="H49" s="1259"/>
      <c r="I49" s="1259"/>
      <c r="J49" s="1259"/>
      <c r="K49" s="1260"/>
      <c r="L49" s="746"/>
      <c r="M49" s="747"/>
      <c r="N49" s="748"/>
      <c r="O49" s="1258"/>
      <c r="P49" s="1259"/>
      <c r="Q49" s="1259"/>
      <c r="R49" s="1259"/>
      <c r="S49" s="1259"/>
      <c r="T49" s="1259"/>
      <c r="U49" s="1259"/>
      <c r="V49" s="1260"/>
      <c r="W49" s="200"/>
      <c r="X49" s="177"/>
      <c r="Y49" s="210"/>
      <c r="Z49" s="211"/>
    </row>
    <row r="50" spans="1:26" x14ac:dyDescent="0.25">
      <c r="A50" s="176"/>
      <c r="B50" s="120" t="str">
        <f>CONCATENATE(Forside!$B$5,".",C50,".",D50,".",E50)</f>
        <v>...</v>
      </c>
      <c r="C50" s="137"/>
      <c r="D50" s="144"/>
      <c r="E50" s="1286"/>
      <c r="F50" s="1259"/>
      <c r="G50" s="1259"/>
      <c r="H50" s="1259"/>
      <c r="I50" s="1259"/>
      <c r="J50" s="1259"/>
      <c r="K50" s="1260"/>
      <c r="L50" s="746"/>
      <c r="M50" s="747"/>
      <c r="N50" s="748"/>
      <c r="O50" s="1258"/>
      <c r="P50" s="1259"/>
      <c r="Q50" s="1259"/>
      <c r="R50" s="1259"/>
      <c r="S50" s="1259"/>
      <c r="T50" s="1259"/>
      <c r="U50" s="1259"/>
      <c r="V50" s="1260"/>
      <c r="W50" s="200"/>
      <c r="X50" s="177"/>
      <c r="Y50" s="210"/>
      <c r="Z50" s="211"/>
    </row>
    <row r="51" spans="1:26" ht="14.4" thickBot="1" x14ac:dyDescent="0.3">
      <c r="C51" s="155"/>
      <c r="D51" s="156"/>
      <c r="E51" s="1281"/>
      <c r="F51" s="1264"/>
      <c r="G51" s="1264"/>
      <c r="H51" s="1264"/>
      <c r="I51" s="1264"/>
      <c r="J51" s="1264"/>
      <c r="K51" s="1264"/>
      <c r="L51" s="1263"/>
      <c r="M51" s="1264"/>
      <c r="N51" s="1265"/>
      <c r="O51" s="1263"/>
      <c r="P51" s="1264"/>
      <c r="Q51" s="1264"/>
      <c r="R51" s="1264"/>
      <c r="S51" s="1264"/>
      <c r="T51" s="1264"/>
      <c r="U51" s="1264"/>
      <c r="V51" s="1265"/>
      <c r="W51" s="200"/>
      <c r="X51" s="155"/>
      <c r="Y51" s="190"/>
      <c r="Z51" s="191"/>
    </row>
    <row r="52" spans="1:26" x14ac:dyDescent="0.25">
      <c r="C52" s="1103" t="s">
        <v>278</v>
      </c>
      <c r="D52" s="1103"/>
      <c r="E52" s="1103"/>
      <c r="F52" s="1103"/>
      <c r="G52" s="1103"/>
      <c r="H52" s="1103"/>
      <c r="I52" s="1103"/>
      <c r="J52" s="1103"/>
      <c r="K52" s="1103"/>
      <c r="L52" s="1103"/>
      <c r="M52" s="1103"/>
      <c r="N52" s="1103"/>
      <c r="O52" s="164"/>
      <c r="P52" s="164"/>
      <c r="Q52" s="164"/>
      <c r="R52" s="164"/>
      <c r="S52" s="164"/>
      <c r="T52" s="164"/>
      <c r="U52" s="164"/>
      <c r="V52" s="164"/>
      <c r="W52" s="164"/>
    </row>
    <row r="53" spans="1:26" x14ac:dyDescent="0.25">
      <c r="O53" s="164"/>
      <c r="P53" s="164"/>
      <c r="Q53" s="164"/>
      <c r="R53" s="164"/>
      <c r="S53" s="164"/>
      <c r="T53" s="164"/>
      <c r="U53" s="164"/>
      <c r="V53" s="164"/>
      <c r="W53" s="164"/>
    </row>
    <row r="54" spans="1:26" x14ac:dyDescent="0.25">
      <c r="C54" s="663"/>
      <c r="D54" s="700"/>
      <c r="E54" s="700"/>
      <c r="F54" s="700"/>
      <c r="G54" s="700"/>
      <c r="H54" s="700"/>
      <c r="I54" s="700"/>
      <c r="J54" s="700"/>
      <c r="K54" s="700"/>
      <c r="L54" s="700"/>
      <c r="M54" s="700"/>
      <c r="N54" s="700"/>
    </row>
  </sheetData>
  <mergeCells count="122">
    <mergeCell ref="E45:K45"/>
    <mergeCell ref="E46:K46"/>
    <mergeCell ref="E47:K47"/>
    <mergeCell ref="E48:K48"/>
    <mergeCell ref="E49:K49"/>
    <mergeCell ref="E50:K50"/>
    <mergeCell ref="C52:N52"/>
    <mergeCell ref="E37:K37"/>
    <mergeCell ref="L37:N37"/>
    <mergeCell ref="O37:V37"/>
    <mergeCell ref="E38:K38"/>
    <mergeCell ref="L38:N38"/>
    <mergeCell ref="O38:V38"/>
    <mergeCell ref="E41:K41"/>
    <mergeCell ref="L41:N41"/>
    <mergeCell ref="O41:V41"/>
    <mergeCell ref="E51:K51"/>
    <mergeCell ref="L51:N51"/>
    <mergeCell ref="O51:V51"/>
    <mergeCell ref="O39:V39"/>
    <mergeCell ref="E40:K40"/>
    <mergeCell ref="L40:N40"/>
    <mergeCell ref="O40:V40"/>
    <mergeCell ref="E43:K43"/>
    <mergeCell ref="L43:N43"/>
    <mergeCell ref="O43:V43"/>
    <mergeCell ref="E39:K39"/>
    <mergeCell ref="L39:N39"/>
    <mergeCell ref="E42:K42"/>
    <mergeCell ref="L42:N42"/>
    <mergeCell ref="O42:V42"/>
    <mergeCell ref="E44:K44"/>
    <mergeCell ref="L44:N44"/>
    <mergeCell ref="O44:V44"/>
    <mergeCell ref="E36:K36"/>
    <mergeCell ref="L36:N36"/>
    <mergeCell ref="O36:V36"/>
    <mergeCell ref="E35:K35"/>
    <mergeCell ref="L35:N35"/>
    <mergeCell ref="O35:V35"/>
    <mergeCell ref="C32:N32"/>
    <mergeCell ref="T16:T17"/>
    <mergeCell ref="H16:H17"/>
    <mergeCell ref="O16:O17"/>
    <mergeCell ref="P16:P17"/>
    <mergeCell ref="Q16:Q17"/>
    <mergeCell ref="R16:R17"/>
    <mergeCell ref="I16:I17"/>
    <mergeCell ref="J16:J17"/>
    <mergeCell ref="K16:K17"/>
    <mergeCell ref="L16:L17"/>
    <mergeCell ref="M16:M17"/>
    <mergeCell ref="N16:N17"/>
    <mergeCell ref="E27:K27"/>
    <mergeCell ref="L27:N27"/>
    <mergeCell ref="O27:V27"/>
    <mergeCell ref="E28:K28"/>
    <mergeCell ref="O29:V29"/>
    <mergeCell ref="C1:F1"/>
    <mergeCell ref="C3:F3"/>
    <mergeCell ref="G5:G6"/>
    <mergeCell ref="H5:H6"/>
    <mergeCell ref="I5:I6"/>
    <mergeCell ref="J5:J6"/>
    <mergeCell ref="K5:K6"/>
    <mergeCell ref="L5:L6"/>
    <mergeCell ref="C14:F14"/>
    <mergeCell ref="C12:N12"/>
    <mergeCell ref="M5:M6"/>
    <mergeCell ref="N5:N6"/>
    <mergeCell ref="O5:O6"/>
    <mergeCell ref="P5:P6"/>
    <mergeCell ref="Q5:Q6"/>
    <mergeCell ref="R5:R6"/>
    <mergeCell ref="C34:F34"/>
    <mergeCell ref="C25:F25"/>
    <mergeCell ref="E26:K26"/>
    <mergeCell ref="L26:N26"/>
    <mergeCell ref="E30:K30"/>
    <mergeCell ref="L30:N30"/>
    <mergeCell ref="C23:N23"/>
    <mergeCell ref="O26:V26"/>
    <mergeCell ref="S5:S6"/>
    <mergeCell ref="T5:T6"/>
    <mergeCell ref="U5:U6"/>
    <mergeCell ref="V5:V6"/>
    <mergeCell ref="G16:G17"/>
    <mergeCell ref="O30:V30"/>
    <mergeCell ref="E31:K31"/>
    <mergeCell ref="L31:N31"/>
    <mergeCell ref="O31:V31"/>
    <mergeCell ref="U16:U17"/>
    <mergeCell ref="V16:V17"/>
    <mergeCell ref="S16:S17"/>
    <mergeCell ref="L28:N28"/>
    <mergeCell ref="O28:V28"/>
    <mergeCell ref="E29:K29"/>
    <mergeCell ref="L29:N29"/>
    <mergeCell ref="O45:V45"/>
    <mergeCell ref="O46:V46"/>
    <mergeCell ref="O47:V47"/>
    <mergeCell ref="O48:V48"/>
    <mergeCell ref="O49:V49"/>
    <mergeCell ref="O50:V50"/>
    <mergeCell ref="AC5:AC6"/>
    <mergeCell ref="X3:Z3"/>
    <mergeCell ref="X14:Z14"/>
    <mergeCell ref="X24:Z24"/>
    <mergeCell ref="X33:Z33"/>
    <mergeCell ref="X25:Z25"/>
    <mergeCell ref="X34:Z34"/>
    <mergeCell ref="X15:Z15"/>
    <mergeCell ref="X16:X17"/>
    <mergeCell ref="Y16:Y17"/>
    <mergeCell ref="Z16:Z17"/>
    <mergeCell ref="X4:Z4"/>
    <mergeCell ref="X5:X6"/>
    <mergeCell ref="Y5:Y6"/>
    <mergeCell ref="Z5:Z6"/>
    <mergeCell ref="AA3:AB4"/>
    <mergeCell ref="AA5:AA6"/>
    <mergeCell ref="AB5:AB6"/>
  </mergeCells>
  <pageMargins left="0.25" right="0.25" top="0.75" bottom="0.75" header="0.3" footer="0.3"/>
  <pageSetup paperSize="9" scale="91" fitToHeight="0" orientation="landscape" verticalDpi="1200" r:id="rId1"/>
  <rowBreaks count="2" manualBreakCount="2">
    <brk id="12" max="16383" man="1"/>
    <brk id="23"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1">
    <pageSetUpPr fitToPage="1"/>
  </sheetPr>
  <dimension ref="B1:AC40"/>
  <sheetViews>
    <sheetView showGridLines="0" zoomScale="85" zoomScaleNormal="85" workbookViewId="0">
      <selection activeCell="O28" sqref="O28:V28"/>
    </sheetView>
  </sheetViews>
  <sheetFormatPr baseColWidth="10" defaultColWidth="11.6328125" defaultRowHeight="13.8" x14ac:dyDescent="0.25"/>
  <cols>
    <col min="1" max="1" width="2.81640625" style="120" customWidth="1"/>
    <col min="2" max="2" width="34.1796875" style="120" hidden="1" customWidth="1"/>
    <col min="3" max="3" width="8.90625" style="120" customWidth="1"/>
    <col min="4" max="4" width="12.81640625" style="120" customWidth="1"/>
    <col min="5" max="5" width="12.1796875" style="120" customWidth="1"/>
    <col min="6" max="6" width="9" style="120" customWidth="1"/>
    <col min="7" max="22" width="3.36328125" style="120" customWidth="1"/>
    <col min="23" max="23" width="3.6328125" style="120" customWidth="1"/>
    <col min="24" max="26" width="6.6328125" style="120" customWidth="1"/>
    <col min="27" max="16384" width="11.6328125" style="120"/>
  </cols>
  <sheetData>
    <row r="1" spans="2:29" s="116" customFormat="1" ht="17.399999999999999" x14ac:dyDescent="0.3">
      <c r="C1" s="1087" t="s">
        <v>154</v>
      </c>
      <c r="D1" s="1087"/>
      <c r="E1" s="1087"/>
      <c r="F1" s="1087"/>
    </row>
    <row r="2" spans="2:29" s="118" customFormat="1" ht="14.4" thickBot="1" x14ac:dyDescent="0.3"/>
    <row r="3" spans="2:29" s="116" customFormat="1"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419"/>
      <c r="H4" s="420"/>
      <c r="I4" s="420"/>
      <c r="J4" s="420"/>
      <c r="K4" s="420"/>
      <c r="L4" s="420"/>
      <c r="M4" s="420"/>
      <c r="N4" s="420"/>
      <c r="O4" s="126">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342"/>
      <c r="F5" s="132" t="s">
        <v>218</v>
      </c>
      <c r="G5" s="1315"/>
      <c r="H5" s="1317"/>
      <c r="I5" s="1317"/>
      <c r="J5" s="1317"/>
      <c r="K5" s="1317"/>
      <c r="L5" s="1317"/>
      <c r="M5" s="1317"/>
      <c r="N5" s="1317"/>
      <c r="O5" s="1102"/>
      <c r="P5" s="1102"/>
      <c r="Q5" s="1102"/>
      <c r="R5" s="1102"/>
      <c r="S5" s="1102"/>
      <c r="T5" s="1071" t="s">
        <v>30</v>
      </c>
      <c r="U5" s="1071" t="s">
        <v>156</v>
      </c>
      <c r="V5" s="1095" t="s">
        <v>155</v>
      </c>
      <c r="X5" s="1077" t="s">
        <v>210</v>
      </c>
      <c r="Y5" s="1079" t="s">
        <v>211</v>
      </c>
      <c r="Z5" s="1081" t="s">
        <v>212</v>
      </c>
      <c r="AA5" s="1092" t="s">
        <v>454</v>
      </c>
      <c r="AB5" s="1093" t="s">
        <v>455</v>
      </c>
      <c r="AC5" s="1066" t="s">
        <v>476</v>
      </c>
    </row>
    <row r="6" spans="2:29" ht="14.4" thickBot="1" x14ac:dyDescent="0.3">
      <c r="C6" s="133" t="s">
        <v>222</v>
      </c>
      <c r="D6" s="134" t="s">
        <v>225</v>
      </c>
      <c r="E6" s="135" t="s">
        <v>226</v>
      </c>
      <c r="F6" s="136" t="s">
        <v>217</v>
      </c>
      <c r="G6" s="1316"/>
      <c r="H6" s="1318"/>
      <c r="I6" s="1318"/>
      <c r="J6" s="1318"/>
      <c r="K6" s="1318"/>
      <c r="L6" s="1318"/>
      <c r="M6" s="1318"/>
      <c r="N6" s="1318"/>
      <c r="O6" s="1108"/>
      <c r="P6" s="1108"/>
      <c r="Q6" s="1108"/>
      <c r="R6" s="1108"/>
      <c r="S6" s="1108"/>
      <c r="T6" s="1108"/>
      <c r="U6" s="1108"/>
      <c r="V6" s="1109"/>
      <c r="X6" s="1107"/>
      <c r="Y6" s="1105"/>
      <c r="Z6" s="1106"/>
      <c r="AA6" s="1092"/>
      <c r="AB6" s="1094"/>
      <c r="AC6" s="1067"/>
    </row>
    <row r="7" spans="2:29" x14ac:dyDescent="0.25">
      <c r="B7" s="120" t="str">
        <f>CONCATENATE(Forside!$B$5,".",C7,".",D7,".",E7)</f>
        <v>...</v>
      </c>
      <c r="C7" s="171"/>
      <c r="D7" s="183"/>
      <c r="E7" s="183"/>
      <c r="F7" s="139"/>
      <c r="G7" s="419"/>
      <c r="H7" s="420"/>
      <c r="I7" s="420"/>
      <c r="J7" s="420"/>
      <c r="K7" s="420"/>
      <c r="L7" s="420"/>
      <c r="M7" s="420"/>
      <c r="N7" s="420"/>
      <c r="O7" s="126"/>
      <c r="P7" s="127"/>
      <c r="Q7" s="127"/>
      <c r="R7" s="127"/>
      <c r="S7" s="127"/>
      <c r="T7" s="127"/>
      <c r="U7" s="127"/>
      <c r="V7" s="128"/>
      <c r="X7" s="243"/>
      <c r="Y7" s="174"/>
      <c r="Z7" s="677"/>
      <c r="AA7" s="312"/>
      <c r="AB7" s="139"/>
      <c r="AC7" s="139"/>
    </row>
    <row r="8" spans="2:29" x14ac:dyDescent="0.25">
      <c r="C8" s="142"/>
      <c r="D8" s="144"/>
      <c r="E8" s="144"/>
      <c r="F8" s="145"/>
      <c r="G8" s="422"/>
      <c r="H8" s="431"/>
      <c r="I8" s="431"/>
      <c r="J8" s="431"/>
      <c r="K8" s="431"/>
      <c r="L8" s="431"/>
      <c r="M8" s="431"/>
      <c r="N8" s="431"/>
      <c r="O8" s="147"/>
      <c r="P8" s="148"/>
      <c r="Q8" s="148"/>
      <c r="R8" s="148"/>
      <c r="S8" s="148"/>
      <c r="T8" s="148"/>
      <c r="U8" s="148"/>
      <c r="V8" s="149"/>
      <c r="X8" s="146"/>
      <c r="Y8" s="151"/>
      <c r="Z8" s="443"/>
      <c r="AA8" s="297"/>
      <c r="AB8" s="145"/>
      <c r="AC8" s="145"/>
    </row>
    <row r="9" spans="2:29" x14ac:dyDescent="0.25">
      <c r="C9" s="177"/>
      <c r="D9" s="170"/>
      <c r="E9" s="170"/>
      <c r="F9" s="154"/>
      <c r="G9" s="428"/>
      <c r="H9" s="429"/>
      <c r="I9" s="429"/>
      <c r="J9" s="429"/>
      <c r="K9" s="429"/>
      <c r="L9" s="429"/>
      <c r="M9" s="429"/>
      <c r="N9" s="429"/>
      <c r="O9" s="179"/>
      <c r="P9" s="180"/>
      <c r="Q9" s="180"/>
      <c r="R9" s="180"/>
      <c r="S9" s="180"/>
      <c r="T9" s="180"/>
      <c r="U9" s="180"/>
      <c r="V9" s="181"/>
      <c r="X9" s="178"/>
      <c r="Y9" s="182"/>
      <c r="Z9" s="666"/>
      <c r="AA9" s="297"/>
      <c r="AB9" s="145"/>
      <c r="AC9" s="145"/>
    </row>
    <row r="10" spans="2:29" ht="14.4" thickBot="1" x14ac:dyDescent="0.3">
      <c r="C10" s="155"/>
      <c r="D10" s="156"/>
      <c r="E10" s="156"/>
      <c r="F10" s="157"/>
      <c r="G10" s="424"/>
      <c r="H10" s="430"/>
      <c r="I10" s="430"/>
      <c r="J10" s="430"/>
      <c r="K10" s="430"/>
      <c r="L10" s="430"/>
      <c r="M10" s="430"/>
      <c r="N10" s="430"/>
      <c r="O10" s="159"/>
      <c r="P10" s="160"/>
      <c r="Q10" s="160"/>
      <c r="R10" s="160"/>
      <c r="S10" s="160"/>
      <c r="T10" s="160"/>
      <c r="U10" s="160"/>
      <c r="V10" s="161"/>
      <c r="X10" s="158"/>
      <c r="Y10" s="163"/>
      <c r="Z10" s="548"/>
      <c r="AA10" s="300"/>
      <c r="AB10" s="157"/>
      <c r="AC10" s="157"/>
    </row>
    <row r="11" spans="2:29" x14ac:dyDescent="0.25">
      <c r="C11" s="1103" t="s">
        <v>278</v>
      </c>
      <c r="D11" s="1103"/>
      <c r="E11" s="1103"/>
      <c r="F11" s="1103"/>
      <c r="G11" s="1103"/>
      <c r="H11" s="1103"/>
      <c r="I11" s="1103"/>
      <c r="J11" s="1103"/>
      <c r="K11" s="1103"/>
      <c r="L11" s="1103"/>
      <c r="M11" s="1103"/>
      <c r="N11" s="1103"/>
      <c r="AC11" s="700"/>
    </row>
    <row r="12" spans="2:29" x14ac:dyDescent="0.25">
      <c r="AC12" s="700"/>
    </row>
    <row r="13" spans="2:29" x14ac:dyDescent="0.25">
      <c r="AC13" s="700"/>
    </row>
    <row r="14" spans="2:29" x14ac:dyDescent="0.25">
      <c r="C14" s="663"/>
      <c r="D14" s="700"/>
      <c r="E14" s="700"/>
      <c r="F14" s="700"/>
      <c r="G14" s="700"/>
      <c r="H14" s="700"/>
      <c r="I14" s="700"/>
      <c r="J14" s="700"/>
      <c r="K14" s="700"/>
      <c r="L14" s="700"/>
      <c r="M14" s="700"/>
      <c r="N14" s="700"/>
      <c r="O14" s="700"/>
      <c r="P14" s="700"/>
      <c r="AC14" s="700"/>
    </row>
    <row r="15" spans="2:29" x14ac:dyDescent="0.25">
      <c r="AC15" s="700"/>
    </row>
    <row r="16" spans="2:29" x14ac:dyDescent="0.25">
      <c r="AC16" s="700"/>
    </row>
    <row r="17" spans="29:29" x14ac:dyDescent="0.25">
      <c r="AC17" s="700"/>
    </row>
    <row r="18" spans="29:29" x14ac:dyDescent="0.25">
      <c r="AC18" s="700"/>
    </row>
    <row r="19" spans="29:29" x14ac:dyDescent="0.25">
      <c r="AC19" s="700"/>
    </row>
    <row r="20" spans="29:29" x14ac:dyDescent="0.25">
      <c r="AC20" s="700"/>
    </row>
    <row r="21" spans="29:29" x14ac:dyDescent="0.25">
      <c r="AC21" s="700"/>
    </row>
    <row r="22" spans="29:29" x14ac:dyDescent="0.25">
      <c r="AC22" s="700"/>
    </row>
    <row r="23" spans="29:29" x14ac:dyDescent="0.25">
      <c r="AC23" s="700"/>
    </row>
    <row r="24" spans="29:29" x14ac:dyDescent="0.25">
      <c r="AC24" s="700"/>
    </row>
    <row r="25" spans="29:29" x14ac:dyDescent="0.25">
      <c r="AC25" s="700"/>
    </row>
    <row r="26" spans="29:29" x14ac:dyDescent="0.25">
      <c r="AC26" s="700"/>
    </row>
    <row r="27" spans="29:29" x14ac:dyDescent="0.25">
      <c r="AC27" s="700"/>
    </row>
    <row r="28" spans="29:29" x14ac:dyDescent="0.25">
      <c r="AC28" s="700"/>
    </row>
    <row r="29" spans="29:29" x14ac:dyDescent="0.25">
      <c r="AC29" s="700"/>
    </row>
    <row r="30" spans="29:29" x14ac:dyDescent="0.25">
      <c r="AC30" s="700"/>
    </row>
    <row r="31" spans="29:29" x14ac:dyDescent="0.25">
      <c r="AC31" s="700"/>
    </row>
    <row r="32" spans="29: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row r="40" spans="29:29" x14ac:dyDescent="0.25">
      <c r="AC40" s="700"/>
    </row>
  </sheetData>
  <mergeCells count="28">
    <mergeCell ref="C11:N11"/>
    <mergeCell ref="C1:F1"/>
    <mergeCell ref="C3:F3"/>
    <mergeCell ref="G5:G6"/>
    <mergeCell ref="P5:P6"/>
    <mergeCell ref="H5:H6"/>
    <mergeCell ref="I5:I6"/>
    <mergeCell ref="O5:O6"/>
    <mergeCell ref="J5:J6"/>
    <mergeCell ref="K5:K6"/>
    <mergeCell ref="L5:L6"/>
    <mergeCell ref="M5:M6"/>
    <mergeCell ref="N5:N6"/>
    <mergeCell ref="R5:R6"/>
    <mergeCell ref="S5:S6"/>
    <mergeCell ref="T5:T6"/>
    <mergeCell ref="U5:U6"/>
    <mergeCell ref="Q5:Q6"/>
    <mergeCell ref="AC5:AC6"/>
    <mergeCell ref="V5:V6"/>
    <mergeCell ref="X3:Z3"/>
    <mergeCell ref="X4:Z4"/>
    <mergeCell ref="X5:X6"/>
    <mergeCell ref="Y5:Y6"/>
    <mergeCell ref="Z5:Z6"/>
    <mergeCell ref="AA3:AB4"/>
    <mergeCell ref="AA5:AA6"/>
    <mergeCell ref="AB5:AB6"/>
  </mergeCells>
  <pageMargins left="0.25" right="0.25" top="0.75" bottom="0.75" header="0.3" footer="0.3"/>
  <pageSetup paperSize="9" scale="94" orientation="landscape" verticalDpi="1200"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2">
    <tabColor theme="0" tint="-4.9989318521683403E-2"/>
    <pageSetUpPr fitToPage="1"/>
  </sheetPr>
  <dimension ref="B1:AC39"/>
  <sheetViews>
    <sheetView showGridLines="0" zoomScale="70" zoomScaleNormal="70" workbookViewId="0">
      <selection activeCell="A15" sqref="A15:XFD15"/>
    </sheetView>
  </sheetViews>
  <sheetFormatPr baseColWidth="10" defaultColWidth="11.6328125" defaultRowHeight="13.8" x14ac:dyDescent="0.25"/>
  <cols>
    <col min="1" max="1" width="2.08984375" customWidth="1"/>
    <col min="2" max="2" width="21.08984375" hidden="1" customWidth="1"/>
    <col min="3" max="3" width="8.1796875" customWidth="1"/>
    <col min="4" max="4" width="9.453125" customWidth="1"/>
    <col min="5" max="5" width="11.1796875" customWidth="1"/>
    <col min="6" max="6" width="8.453125" customWidth="1"/>
    <col min="7" max="22" width="3.36328125" customWidth="1"/>
    <col min="23" max="23" width="3.6328125" customWidth="1"/>
    <col min="24" max="26" width="6.36328125" customWidth="1"/>
  </cols>
  <sheetData>
    <row r="1" spans="2:29" ht="17.399999999999999" x14ac:dyDescent="0.3">
      <c r="C1" s="1171" t="s">
        <v>157</v>
      </c>
      <c r="D1" s="1171"/>
      <c r="E1" s="1171"/>
      <c r="F1" s="1171"/>
      <c r="G1" s="12"/>
      <c r="H1" s="12"/>
      <c r="I1" s="12"/>
      <c r="J1" s="12"/>
      <c r="K1" s="12"/>
      <c r="L1" s="12"/>
      <c r="M1" s="12"/>
      <c r="N1" s="12"/>
      <c r="O1" s="12"/>
      <c r="P1" s="12"/>
      <c r="Q1" s="12"/>
      <c r="R1" s="12"/>
      <c r="S1" s="12"/>
      <c r="T1" s="12"/>
      <c r="U1" s="12"/>
      <c r="V1" s="12"/>
      <c r="W1" s="12"/>
    </row>
    <row r="2" spans="2:29" s="31" customFormat="1" ht="14.4" thickBot="1" x14ac:dyDescent="0.3"/>
    <row r="3" spans="2:29" ht="18" thickBot="1" x14ac:dyDescent="0.35">
      <c r="C3" s="1171" t="s">
        <v>95</v>
      </c>
      <c r="D3" s="1171"/>
      <c r="E3" s="1171"/>
      <c r="F3" s="1171"/>
      <c r="G3" s="12"/>
      <c r="H3" s="12"/>
      <c r="I3" s="12"/>
      <c r="J3" s="12"/>
      <c r="K3" s="12"/>
      <c r="L3" s="12"/>
      <c r="M3" s="12"/>
      <c r="N3" s="12"/>
      <c r="O3" s="12"/>
      <c r="P3" s="12"/>
      <c r="Q3" s="12"/>
      <c r="R3" s="12"/>
      <c r="S3" s="12"/>
      <c r="T3" s="12"/>
      <c r="U3" s="12"/>
      <c r="V3" s="12"/>
      <c r="W3" s="12"/>
      <c r="X3" s="1179" t="s">
        <v>272</v>
      </c>
      <c r="Y3" s="1180"/>
      <c r="Z3" s="1181"/>
      <c r="AA3" s="1088" t="s">
        <v>453</v>
      </c>
      <c r="AB3" s="1089"/>
      <c r="AC3" s="713"/>
    </row>
    <row r="4" spans="2:29" ht="14.4" customHeight="1" thickBot="1" x14ac:dyDescent="0.3">
      <c r="C4" s="56"/>
      <c r="D4" s="19"/>
      <c r="E4" s="57"/>
      <c r="F4" s="45" t="s">
        <v>219</v>
      </c>
      <c r="G4" s="419"/>
      <c r="H4" s="420"/>
      <c r="I4" s="420"/>
      <c r="J4" s="420"/>
      <c r="K4" s="420"/>
      <c r="L4" s="420"/>
      <c r="M4" s="420"/>
      <c r="N4" s="420"/>
      <c r="O4" s="52">
        <v>7</v>
      </c>
      <c r="P4" s="40">
        <v>6</v>
      </c>
      <c r="Q4" s="40">
        <v>5</v>
      </c>
      <c r="R4" s="40">
        <v>4</v>
      </c>
      <c r="S4" s="40">
        <v>3</v>
      </c>
      <c r="T4" s="40">
        <v>2</v>
      </c>
      <c r="U4" s="40">
        <v>1</v>
      </c>
      <c r="V4" s="41">
        <v>0</v>
      </c>
      <c r="X4" s="1186" t="s">
        <v>273</v>
      </c>
      <c r="Y4" s="1187"/>
      <c r="Z4" s="1188"/>
      <c r="AA4" s="1090"/>
      <c r="AB4" s="1091"/>
      <c r="AC4" s="714"/>
    </row>
    <row r="5" spans="2:29" ht="120" customHeight="1" thickBot="1" x14ac:dyDescent="0.3">
      <c r="C5" s="58"/>
      <c r="D5" s="55"/>
      <c r="E5" s="59"/>
      <c r="F5" s="50" t="s">
        <v>218</v>
      </c>
      <c r="G5" s="1315"/>
      <c r="H5" s="1317"/>
      <c r="I5" s="1317"/>
      <c r="J5" s="1317"/>
      <c r="K5" s="1317"/>
      <c r="L5" s="1317"/>
      <c r="M5" s="1317"/>
      <c r="N5" s="1317"/>
      <c r="O5" s="1157"/>
      <c r="P5" s="1157"/>
      <c r="Q5" s="1157"/>
      <c r="R5" s="1157"/>
      <c r="S5" s="1157" t="s">
        <v>160</v>
      </c>
      <c r="T5" s="1155" t="s">
        <v>159</v>
      </c>
      <c r="U5" s="1155" t="s">
        <v>18</v>
      </c>
      <c r="V5" s="1200" t="s">
        <v>158</v>
      </c>
      <c r="X5" s="1189" t="s">
        <v>210</v>
      </c>
      <c r="Y5" s="1191" t="s">
        <v>211</v>
      </c>
      <c r="Z5" s="1193" t="s">
        <v>212</v>
      </c>
      <c r="AA5" s="1092" t="s">
        <v>454</v>
      </c>
      <c r="AB5" s="1093" t="s">
        <v>455</v>
      </c>
      <c r="AC5" s="1066" t="s">
        <v>476</v>
      </c>
    </row>
    <row r="6" spans="2:29" ht="14.4" thickBot="1" x14ac:dyDescent="0.3">
      <c r="C6" s="535" t="s">
        <v>222</v>
      </c>
      <c r="D6" s="534" t="s">
        <v>225</v>
      </c>
      <c r="E6" s="540" t="s">
        <v>226</v>
      </c>
      <c r="F6" s="51" t="s">
        <v>217</v>
      </c>
      <c r="G6" s="1319"/>
      <c r="H6" s="1320"/>
      <c r="I6" s="1320"/>
      <c r="J6" s="1320"/>
      <c r="K6" s="1320"/>
      <c r="L6" s="1320"/>
      <c r="M6" s="1320"/>
      <c r="N6" s="1320"/>
      <c r="O6" s="1298"/>
      <c r="P6" s="1298"/>
      <c r="Q6" s="1298"/>
      <c r="R6" s="1298"/>
      <c r="S6" s="1298"/>
      <c r="T6" s="1298"/>
      <c r="U6" s="1298"/>
      <c r="V6" s="1299"/>
      <c r="X6" s="1190"/>
      <c r="Y6" s="1192"/>
      <c r="Z6" s="1194"/>
      <c r="AA6" s="1092"/>
      <c r="AB6" s="1094"/>
      <c r="AC6" s="1067"/>
    </row>
    <row r="7" spans="2:29" x14ac:dyDescent="0.25">
      <c r="B7" t="str">
        <f>IF(ISTEXT(D7),(CONCATENATE(Forside!$B$5,".",C7,".",D7,".",E7)),(""))</f>
        <v/>
      </c>
      <c r="C7" s="5"/>
      <c r="D7" s="10"/>
      <c r="E7" s="583" t="str">
        <f>IF(ISTEXT(D7),"STATUS","")</f>
        <v/>
      </c>
      <c r="F7" s="539"/>
      <c r="G7" s="419"/>
      <c r="H7" s="420"/>
      <c r="I7" s="420"/>
      <c r="J7" s="420"/>
      <c r="K7" s="420"/>
      <c r="L7" s="420"/>
      <c r="M7" s="420"/>
      <c r="N7" s="420"/>
      <c r="O7" s="52"/>
      <c r="P7" s="40"/>
      <c r="Q7" s="40"/>
      <c r="R7" s="40"/>
      <c r="S7" s="40" t="str">
        <f>IF(ISTEXT($D7),1,"")</f>
        <v/>
      </c>
      <c r="T7" s="40" t="str">
        <f t="shared" ref="T7:V11" si="0">IF(ISTEXT($D7),1,"")</f>
        <v/>
      </c>
      <c r="U7" s="40" t="str">
        <f t="shared" si="0"/>
        <v/>
      </c>
      <c r="V7" s="41" t="str">
        <f t="shared" si="0"/>
        <v/>
      </c>
      <c r="X7" s="21"/>
      <c r="Y7" s="20"/>
      <c r="Z7" s="683"/>
      <c r="AA7" s="312"/>
      <c r="AB7" s="139"/>
      <c r="AC7" s="139"/>
    </row>
    <row r="8" spans="2:29" x14ac:dyDescent="0.25">
      <c r="B8" s="411" t="str">
        <f>IF(ISTEXT(D8),(CONCATENATE(Forside!$B$5,".",C8,".",D8,".",E8)),(""))</f>
        <v/>
      </c>
      <c r="C8" s="6"/>
      <c r="D8" s="11"/>
      <c r="E8" s="584" t="str">
        <f t="shared" ref="E8:E11" si="1">IF(ISTEXT(D8),"STATUS","")</f>
        <v/>
      </c>
      <c r="F8" s="538"/>
      <c r="G8" s="422"/>
      <c r="H8" s="431"/>
      <c r="I8" s="431"/>
      <c r="J8" s="431"/>
      <c r="K8" s="431"/>
      <c r="L8" s="431"/>
      <c r="M8" s="431"/>
      <c r="N8" s="431"/>
      <c r="O8" s="53"/>
      <c r="P8" s="3"/>
      <c r="Q8" s="3"/>
      <c r="R8" s="3"/>
      <c r="S8" s="3" t="str">
        <f t="shared" ref="S8:S11" si="2">IF(ISTEXT($D8),1,"")</f>
        <v/>
      </c>
      <c r="T8" s="3" t="str">
        <f t="shared" si="0"/>
        <v/>
      </c>
      <c r="U8" s="3" t="str">
        <f t="shared" si="0"/>
        <v/>
      </c>
      <c r="V8" s="4" t="str">
        <f t="shared" si="0"/>
        <v/>
      </c>
      <c r="X8" s="22"/>
      <c r="Y8" s="24"/>
      <c r="Z8" s="668"/>
      <c r="AA8" s="297"/>
      <c r="AB8" s="145"/>
      <c r="AC8" s="145"/>
    </row>
    <row r="9" spans="2:29" x14ac:dyDescent="0.25">
      <c r="B9" s="411" t="str">
        <f>IF(ISTEXT(D9),(CONCATENATE(Forside!$B$5,".",C9,".",D9,".",E9)),(""))</f>
        <v/>
      </c>
      <c r="C9" s="6"/>
      <c r="D9" s="18"/>
      <c r="E9" s="584" t="str">
        <f t="shared" si="1"/>
        <v/>
      </c>
      <c r="F9" s="538"/>
      <c r="G9" s="422"/>
      <c r="H9" s="431"/>
      <c r="I9" s="431"/>
      <c r="J9" s="431"/>
      <c r="K9" s="431"/>
      <c r="L9" s="431"/>
      <c r="M9" s="431"/>
      <c r="N9" s="431"/>
      <c r="O9" s="53"/>
      <c r="P9" s="3"/>
      <c r="Q9" s="3"/>
      <c r="R9" s="3"/>
      <c r="S9" s="3" t="str">
        <f t="shared" si="2"/>
        <v/>
      </c>
      <c r="T9" s="3" t="str">
        <f t="shared" si="0"/>
        <v/>
      </c>
      <c r="U9" s="3" t="str">
        <f t="shared" si="0"/>
        <v/>
      </c>
      <c r="V9" s="4" t="str">
        <f t="shared" si="0"/>
        <v/>
      </c>
      <c r="X9" s="22"/>
      <c r="Y9" s="24"/>
      <c r="Z9" s="668"/>
      <c r="AA9" s="297"/>
      <c r="AB9" s="145"/>
      <c r="AC9" s="145"/>
    </row>
    <row r="10" spans="2:29" x14ac:dyDescent="0.25">
      <c r="B10" s="411" t="str">
        <f>IF(ISTEXT(D10),(CONCATENATE(Forside!$B$5,".",C10,".",D10,".",E10)),(""))</f>
        <v/>
      </c>
      <c r="C10" s="6"/>
      <c r="D10" s="11"/>
      <c r="E10" s="584" t="str">
        <f t="shared" si="1"/>
        <v/>
      </c>
      <c r="F10" s="538"/>
      <c r="G10" s="422"/>
      <c r="H10" s="431"/>
      <c r="I10" s="431"/>
      <c r="J10" s="431"/>
      <c r="K10" s="431"/>
      <c r="L10" s="431"/>
      <c r="M10" s="431"/>
      <c r="N10" s="431"/>
      <c r="O10" s="53"/>
      <c r="P10" s="3"/>
      <c r="Q10" s="3"/>
      <c r="R10" s="3"/>
      <c r="S10" s="3" t="str">
        <f t="shared" si="2"/>
        <v/>
      </c>
      <c r="T10" s="3" t="str">
        <f t="shared" si="0"/>
        <v/>
      </c>
      <c r="U10" s="3" t="str">
        <f t="shared" si="0"/>
        <v/>
      </c>
      <c r="V10" s="4" t="str">
        <f t="shared" si="0"/>
        <v/>
      </c>
      <c r="X10" s="32"/>
      <c r="Y10" s="33"/>
      <c r="Z10" s="669"/>
      <c r="AA10" s="595"/>
      <c r="AB10" s="48"/>
      <c r="AC10" s="145"/>
    </row>
    <row r="11" spans="2:29" ht="14.4" thickBot="1" x14ac:dyDescent="0.3">
      <c r="B11" s="411" t="str">
        <f>IF(ISTEXT(D11),(CONCATENATE(Forside!$B$5,".",C11,".",D11,".",E11)),(""))</f>
        <v/>
      </c>
      <c r="C11" s="7"/>
      <c r="D11" s="13"/>
      <c r="E11" s="585" t="str">
        <f t="shared" si="1"/>
        <v/>
      </c>
      <c r="F11" s="536"/>
      <c r="G11" s="424"/>
      <c r="H11" s="430"/>
      <c r="I11" s="430"/>
      <c r="J11" s="430"/>
      <c r="K11" s="430"/>
      <c r="L11" s="430"/>
      <c r="M11" s="430"/>
      <c r="N11" s="430"/>
      <c r="O11" s="54"/>
      <c r="P11" s="8"/>
      <c r="Q11" s="8"/>
      <c r="R11" s="8"/>
      <c r="S11" s="8" t="str">
        <f t="shared" si="2"/>
        <v/>
      </c>
      <c r="T11" s="8" t="str">
        <f t="shared" si="0"/>
        <v/>
      </c>
      <c r="U11" s="8" t="str">
        <f t="shared" si="0"/>
        <v/>
      </c>
      <c r="V11" s="9" t="str">
        <f t="shared" si="0"/>
        <v/>
      </c>
      <c r="X11" s="23"/>
      <c r="Y11" s="25"/>
      <c r="Z11" s="676"/>
      <c r="AA11" s="596"/>
      <c r="AB11" s="49"/>
      <c r="AC11" s="157"/>
    </row>
    <row r="12" spans="2:29" x14ac:dyDescent="0.25">
      <c r="C12" s="1150" t="s">
        <v>278</v>
      </c>
      <c r="D12" s="1150"/>
      <c r="E12" s="1150"/>
      <c r="F12" s="1144"/>
      <c r="G12" s="1150"/>
      <c r="H12" s="1150"/>
      <c r="I12" s="1150"/>
      <c r="J12" s="1150"/>
      <c r="K12" s="1150"/>
      <c r="L12" s="1150"/>
      <c r="M12" s="1150"/>
      <c r="N12" s="1150"/>
      <c r="AC12" s="700"/>
    </row>
    <row r="13" spans="2:29" x14ac:dyDescent="0.25">
      <c r="AC13" s="700"/>
    </row>
    <row r="14" spans="2:29" x14ac:dyDescent="0.25">
      <c r="AC14" s="700"/>
    </row>
    <row r="15" spans="2:29" ht="44.4" x14ac:dyDescent="0.7">
      <c r="D15" s="734" t="s">
        <v>482</v>
      </c>
      <c r="E15" s="734"/>
      <c r="F15" s="734"/>
      <c r="G15" s="498"/>
      <c r="H15" s="498"/>
      <c r="I15" s="498"/>
      <c r="J15" s="498"/>
      <c r="K15" s="498"/>
      <c r="L15" s="498"/>
      <c r="M15" s="498"/>
      <c r="N15" s="498"/>
      <c r="O15" s="498"/>
      <c r="P15" s="498"/>
      <c r="Q15" s="498"/>
      <c r="R15" s="498"/>
      <c r="S15" s="498"/>
      <c r="T15" s="498"/>
      <c r="U15" s="498"/>
      <c r="V15" s="498"/>
      <c r="W15" s="498"/>
      <c r="X15" s="498"/>
      <c r="Y15" s="498"/>
      <c r="AC15" s="700"/>
    </row>
    <row r="16" spans="2:29" x14ac:dyDescent="0.25">
      <c r="AC16" s="700"/>
    </row>
    <row r="17" spans="29:29" x14ac:dyDescent="0.25">
      <c r="AC17" s="700"/>
    </row>
    <row r="18" spans="29:29" x14ac:dyDescent="0.25">
      <c r="AC18" s="700"/>
    </row>
    <row r="19" spans="29:29" x14ac:dyDescent="0.25">
      <c r="AC19" s="700"/>
    </row>
    <row r="20" spans="29:29" x14ac:dyDescent="0.25">
      <c r="AC20" s="700"/>
    </row>
    <row r="21" spans="29:29" x14ac:dyDescent="0.25">
      <c r="AC21" s="700"/>
    </row>
    <row r="22" spans="29:29" x14ac:dyDescent="0.25">
      <c r="AC22" s="700"/>
    </row>
    <row r="23" spans="29:29" x14ac:dyDescent="0.25">
      <c r="AC23" s="700"/>
    </row>
    <row r="24" spans="29:29" x14ac:dyDescent="0.25">
      <c r="AC24" s="700"/>
    </row>
    <row r="25" spans="29:29" x14ac:dyDescent="0.25">
      <c r="AC25" s="700"/>
    </row>
    <row r="26" spans="29:29" x14ac:dyDescent="0.25">
      <c r="AC26" s="700"/>
    </row>
    <row r="27" spans="29:29" x14ac:dyDescent="0.25">
      <c r="AC27" s="700"/>
    </row>
    <row r="28" spans="29:29" x14ac:dyDescent="0.25">
      <c r="AC28" s="700"/>
    </row>
    <row r="29" spans="29:29" x14ac:dyDescent="0.25">
      <c r="AC29" s="700"/>
    </row>
    <row r="30" spans="29:29" x14ac:dyDescent="0.25">
      <c r="AC30" s="700"/>
    </row>
    <row r="31" spans="29:29" x14ac:dyDescent="0.25">
      <c r="AC31" s="700"/>
    </row>
    <row r="32" spans="29: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28">
    <mergeCell ref="C12:N12"/>
    <mergeCell ref="C1:F1"/>
    <mergeCell ref="C3:F3"/>
    <mergeCell ref="G5:G6"/>
    <mergeCell ref="P5:P6"/>
    <mergeCell ref="H5:H6"/>
    <mergeCell ref="I5:I6"/>
    <mergeCell ref="O5:O6"/>
    <mergeCell ref="J5:J6"/>
    <mergeCell ref="K5:K6"/>
    <mergeCell ref="L5:L6"/>
    <mergeCell ref="M5:M6"/>
    <mergeCell ref="N5:N6"/>
    <mergeCell ref="R5:R6"/>
    <mergeCell ref="S5:S6"/>
    <mergeCell ref="T5:T6"/>
    <mergeCell ref="U5:U6"/>
    <mergeCell ref="Q5:Q6"/>
    <mergeCell ref="AC5:AC6"/>
    <mergeCell ref="V5:V6"/>
    <mergeCell ref="X3:Z3"/>
    <mergeCell ref="X4:Z4"/>
    <mergeCell ref="X5:X6"/>
    <mergeCell ref="Y5:Y6"/>
    <mergeCell ref="Z5:Z6"/>
    <mergeCell ref="AA3:AB4"/>
    <mergeCell ref="AA5:AA6"/>
    <mergeCell ref="AB5:AB6"/>
  </mergeCells>
  <pageMargins left="0.25" right="0.25" top="0.75" bottom="0.75" header="0.3" footer="0.3"/>
  <pageSetup paperSize="9" fitToHeight="0" orientation="landscape"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3">
    <tabColor theme="0" tint="-4.9989318521683403E-2"/>
    <pageSetUpPr fitToPage="1"/>
  </sheetPr>
  <dimension ref="B1:AC37"/>
  <sheetViews>
    <sheetView showGridLines="0" zoomScale="70" zoomScaleNormal="70" workbookViewId="0">
      <selection activeCell="Q24" sqref="Q24"/>
    </sheetView>
  </sheetViews>
  <sheetFormatPr baseColWidth="10" defaultColWidth="11.6328125" defaultRowHeight="13.8" x14ac:dyDescent="0.25"/>
  <cols>
    <col min="1" max="1" width="2.08984375" customWidth="1"/>
    <col min="2" max="2" width="11.6328125" hidden="1" customWidth="1"/>
    <col min="3" max="3" width="8.1796875" customWidth="1"/>
    <col min="4" max="4" width="13.36328125" customWidth="1"/>
    <col min="5" max="5" width="12.36328125" customWidth="1"/>
    <col min="6" max="6" width="8.81640625" customWidth="1"/>
    <col min="7" max="23" width="3.6328125" customWidth="1"/>
    <col min="24" max="26" width="6.36328125" customWidth="1"/>
  </cols>
  <sheetData>
    <row r="1" spans="2:29" ht="17.399999999999999" x14ac:dyDescent="0.3">
      <c r="C1" s="1171" t="s">
        <v>161</v>
      </c>
      <c r="D1" s="1171"/>
      <c r="E1" s="1171"/>
      <c r="F1" s="1171"/>
      <c r="G1" s="44"/>
      <c r="H1" s="44"/>
      <c r="I1" s="44"/>
      <c r="J1" s="12"/>
      <c r="K1" s="12"/>
      <c r="L1" s="12"/>
      <c r="M1" s="12"/>
      <c r="N1" s="12"/>
      <c r="O1" s="12"/>
      <c r="P1" s="12"/>
      <c r="Q1" s="12"/>
      <c r="R1" s="12"/>
      <c r="S1" s="12"/>
      <c r="T1" s="12"/>
      <c r="U1" s="12"/>
      <c r="V1" s="12"/>
      <c r="W1" s="12"/>
      <c r="X1" s="1179" t="s">
        <v>272</v>
      </c>
      <c r="Y1" s="1180"/>
      <c r="Z1" s="1181"/>
      <c r="AA1" s="1088" t="s">
        <v>453</v>
      </c>
      <c r="AB1" s="1089"/>
      <c r="AC1" s="713"/>
    </row>
    <row r="2" spans="2:29" s="31" customFormat="1" ht="14.4" customHeight="1" thickBot="1" x14ac:dyDescent="0.3">
      <c r="X2" s="1186" t="s">
        <v>273</v>
      </c>
      <c r="Y2" s="1187"/>
      <c r="Z2" s="1188"/>
      <c r="AA2" s="1090"/>
      <c r="AB2" s="1091"/>
      <c r="AC2" s="714"/>
    </row>
    <row r="3" spans="2:29" ht="120" customHeight="1" thickBot="1" x14ac:dyDescent="0.35">
      <c r="C3" s="1171" t="s">
        <v>44</v>
      </c>
      <c r="D3" s="1171"/>
      <c r="E3" s="1171"/>
      <c r="F3" s="1171"/>
      <c r="G3" s="14"/>
      <c r="H3" s="14"/>
      <c r="I3" s="14"/>
      <c r="J3" s="14"/>
      <c r="K3" s="39"/>
      <c r="L3" s="39"/>
      <c r="M3" s="39"/>
      <c r="N3" s="39"/>
      <c r="O3" s="39"/>
      <c r="P3" s="39"/>
      <c r="Q3" s="39"/>
      <c r="R3" s="39"/>
      <c r="S3" s="14"/>
      <c r="T3" s="14"/>
      <c r="U3" s="14"/>
      <c r="V3" s="14"/>
      <c r="X3" s="1189" t="s">
        <v>210</v>
      </c>
      <c r="Y3" s="1191" t="s">
        <v>211</v>
      </c>
      <c r="Z3" s="1193" t="s">
        <v>212</v>
      </c>
      <c r="AA3" s="1092" t="s">
        <v>454</v>
      </c>
      <c r="AB3" s="1093" t="s">
        <v>455</v>
      </c>
      <c r="AC3" s="1066" t="s">
        <v>476</v>
      </c>
    </row>
    <row r="4" spans="2:29" ht="14.4" thickBot="1" x14ac:dyDescent="0.3">
      <c r="C4" s="61" t="s">
        <v>222</v>
      </c>
      <c r="D4" s="62" t="s">
        <v>225</v>
      </c>
      <c r="E4" s="1321" t="s">
        <v>227</v>
      </c>
      <c r="F4" s="1169"/>
      <c r="G4" s="1169"/>
      <c r="H4" s="1169"/>
      <c r="I4" s="1169"/>
      <c r="J4" s="1169"/>
      <c r="K4" s="1169"/>
      <c r="L4" s="1231" t="s">
        <v>217</v>
      </c>
      <c r="M4" s="1232"/>
      <c r="N4" s="1233"/>
      <c r="O4" s="1168" t="s">
        <v>216</v>
      </c>
      <c r="P4" s="1169"/>
      <c r="Q4" s="1169"/>
      <c r="R4" s="1169"/>
      <c r="S4" s="1169"/>
      <c r="T4" s="1169"/>
      <c r="U4" s="1169"/>
      <c r="V4" s="1170"/>
      <c r="X4" s="1190"/>
      <c r="Y4" s="1192"/>
      <c r="Z4" s="1194"/>
      <c r="AA4" s="1092"/>
      <c r="AB4" s="1094"/>
      <c r="AC4" s="1067"/>
    </row>
    <row r="5" spans="2:29" x14ac:dyDescent="0.25">
      <c r="B5" t="str">
        <f>IF(ISTEXT(D5),(CONCATENATE(Forside!$B$5,".",C5,".",D5,".",E5)),(""))</f>
        <v/>
      </c>
      <c r="C5" s="5"/>
      <c r="D5" s="10"/>
      <c r="E5" s="1322"/>
      <c r="F5" s="1124"/>
      <c r="G5" s="1124"/>
      <c r="H5" s="1124"/>
      <c r="I5" s="1124"/>
      <c r="J5" s="1124"/>
      <c r="K5" s="1124"/>
      <c r="L5" s="1123"/>
      <c r="M5" s="1124"/>
      <c r="N5" s="1125"/>
      <c r="O5" s="1123"/>
      <c r="P5" s="1124"/>
      <c r="Q5" s="1124"/>
      <c r="R5" s="1124"/>
      <c r="S5" s="1124"/>
      <c r="T5" s="1124"/>
      <c r="U5" s="1124"/>
      <c r="V5" s="1125"/>
      <c r="X5" s="21"/>
      <c r="Y5" s="20"/>
      <c r="Z5" s="683"/>
      <c r="AA5" s="312"/>
      <c r="AB5" s="139"/>
      <c r="AC5" s="139"/>
    </row>
    <row r="6" spans="2:29" x14ac:dyDescent="0.25">
      <c r="B6" s="411" t="str">
        <f>IF(ISTEXT(D6),(CONCATENATE(Forside!$B$5,".",C6,".",D6,".",E6)),(""))</f>
        <v/>
      </c>
      <c r="C6" s="6"/>
      <c r="D6" s="11"/>
      <c r="E6" s="1324"/>
      <c r="F6" s="1131"/>
      <c r="G6" s="1131"/>
      <c r="H6" s="1131"/>
      <c r="I6" s="1131"/>
      <c r="J6" s="1131"/>
      <c r="K6" s="1131"/>
      <c r="L6" s="1130"/>
      <c r="M6" s="1131"/>
      <c r="N6" s="1132"/>
      <c r="O6" s="1130"/>
      <c r="P6" s="1131"/>
      <c r="Q6" s="1131"/>
      <c r="R6" s="1131"/>
      <c r="S6" s="1131"/>
      <c r="T6" s="1131"/>
      <c r="U6" s="1131"/>
      <c r="V6" s="1132"/>
      <c r="X6" s="22"/>
      <c r="Y6" s="24"/>
      <c r="Z6" s="668"/>
      <c r="AA6" s="297"/>
      <c r="AB6" s="145"/>
      <c r="AC6" s="145"/>
    </row>
    <row r="7" spans="2:29" x14ac:dyDescent="0.25">
      <c r="B7" s="411" t="str">
        <f>IF(ISTEXT(D7),(CONCATENATE(Forside!$B$5,".",C7,".",D7,".",E7)),(""))</f>
        <v/>
      </c>
      <c r="C7" s="6"/>
      <c r="D7" s="11"/>
      <c r="E7" s="1324"/>
      <c r="F7" s="1131"/>
      <c r="G7" s="1131"/>
      <c r="H7" s="1131"/>
      <c r="I7" s="1131"/>
      <c r="J7" s="1131"/>
      <c r="K7" s="1131"/>
      <c r="L7" s="1130"/>
      <c r="M7" s="1131"/>
      <c r="N7" s="1132"/>
      <c r="O7" s="1130"/>
      <c r="P7" s="1131"/>
      <c r="Q7" s="1131"/>
      <c r="R7" s="1131"/>
      <c r="S7" s="1131"/>
      <c r="T7" s="1131"/>
      <c r="U7" s="1131"/>
      <c r="V7" s="1132"/>
      <c r="X7" s="22"/>
      <c r="Y7" s="24"/>
      <c r="Z7" s="668"/>
      <c r="AA7" s="297"/>
      <c r="AB7" s="145"/>
      <c r="AC7" s="145"/>
    </row>
    <row r="8" spans="2:29" x14ac:dyDescent="0.25">
      <c r="B8" s="411" t="str">
        <f>IF(ISTEXT(D8),(CONCATENATE(Forside!$B$5,".",C8,".",D8,".",E8)),(""))</f>
        <v/>
      </c>
      <c r="C8" s="6"/>
      <c r="D8" s="11"/>
      <c r="E8" s="1324"/>
      <c r="F8" s="1131"/>
      <c r="G8" s="1131"/>
      <c r="H8" s="1131"/>
      <c r="I8" s="1131"/>
      <c r="J8" s="1131"/>
      <c r="K8" s="1131"/>
      <c r="L8" s="1130"/>
      <c r="M8" s="1131"/>
      <c r="N8" s="1132"/>
      <c r="O8" s="1130"/>
      <c r="P8" s="1131"/>
      <c r="Q8" s="1131"/>
      <c r="R8" s="1131"/>
      <c r="S8" s="1131"/>
      <c r="T8" s="1131"/>
      <c r="U8" s="1131"/>
      <c r="V8" s="1132"/>
      <c r="X8" s="32"/>
      <c r="Y8" s="33"/>
      <c r="Z8" s="669"/>
      <c r="AA8" s="595"/>
      <c r="AB8" s="48"/>
      <c r="AC8" s="145"/>
    </row>
    <row r="9" spans="2:29" ht="14.4" thickBot="1" x14ac:dyDescent="0.3">
      <c r="B9" s="411" t="str">
        <f>IF(ISTEXT(D9),(CONCATENATE(Forside!$B$5,".",C9,".",D9,".",E9)),(""))</f>
        <v/>
      </c>
      <c r="C9" s="7"/>
      <c r="D9" s="13"/>
      <c r="E9" s="1323"/>
      <c r="F9" s="1117"/>
      <c r="G9" s="1117"/>
      <c r="H9" s="1117"/>
      <c r="I9" s="1117"/>
      <c r="J9" s="1117"/>
      <c r="K9" s="1117"/>
      <c r="L9" s="1116"/>
      <c r="M9" s="1117"/>
      <c r="N9" s="1118"/>
      <c r="O9" s="1116"/>
      <c r="P9" s="1117"/>
      <c r="Q9" s="1117"/>
      <c r="R9" s="1117"/>
      <c r="S9" s="1117"/>
      <c r="T9" s="1117"/>
      <c r="U9" s="1117"/>
      <c r="V9" s="1118"/>
      <c r="X9" s="23"/>
      <c r="Y9" s="25"/>
      <c r="Z9" s="676"/>
      <c r="AA9" s="596"/>
      <c r="AB9" s="49"/>
      <c r="AC9" s="157"/>
    </row>
    <row r="10" spans="2:29" x14ac:dyDescent="0.25">
      <c r="C10" s="1144" t="s">
        <v>278</v>
      </c>
      <c r="D10" s="1144"/>
      <c r="E10" s="1144"/>
      <c r="F10" s="1144"/>
      <c r="G10" s="1144"/>
      <c r="H10" s="1144"/>
      <c r="I10" s="1144"/>
      <c r="J10" s="1144"/>
      <c r="K10" s="1144"/>
      <c r="L10" s="1144"/>
      <c r="M10" s="1144"/>
      <c r="N10" s="1144"/>
      <c r="AC10" s="700"/>
    </row>
    <row r="11" spans="2:29" x14ac:dyDescent="0.25">
      <c r="AC11" s="700"/>
    </row>
    <row r="12" spans="2:29" x14ac:dyDescent="0.25">
      <c r="AC12" s="700"/>
    </row>
    <row r="13" spans="2:29" x14ac:dyDescent="0.25">
      <c r="AC13" s="700"/>
    </row>
    <row r="14" spans="2:29" x14ac:dyDescent="0.25">
      <c r="AC14" s="700"/>
    </row>
    <row r="15" spans="2:29" s="700" customFormat="1" ht="44.4" x14ac:dyDescent="0.7">
      <c r="D15" s="734" t="s">
        <v>482</v>
      </c>
      <c r="E15" s="734"/>
      <c r="F15" s="734"/>
      <c r="G15" s="498"/>
      <c r="H15" s="498"/>
      <c r="I15" s="498"/>
      <c r="J15" s="498"/>
      <c r="K15" s="498"/>
      <c r="L15" s="498"/>
      <c r="M15" s="498"/>
      <c r="N15" s="498"/>
      <c r="O15" s="498"/>
      <c r="P15" s="498"/>
      <c r="Q15" s="498"/>
      <c r="R15" s="498"/>
      <c r="S15" s="498"/>
      <c r="T15" s="498"/>
      <c r="U15" s="498"/>
      <c r="V15" s="498"/>
      <c r="W15" s="498"/>
      <c r="X15" s="498"/>
      <c r="Y15" s="498"/>
    </row>
    <row r="16" spans="2:29" x14ac:dyDescent="0.25">
      <c r="AC16" s="700"/>
    </row>
    <row r="17" spans="29:29" x14ac:dyDescent="0.25">
      <c r="AC17" s="700"/>
    </row>
    <row r="18" spans="29:29" x14ac:dyDescent="0.25">
      <c r="AC18" s="700"/>
    </row>
    <row r="19" spans="29:29" x14ac:dyDescent="0.25">
      <c r="AC19" s="700"/>
    </row>
    <row r="20" spans="29:29" x14ac:dyDescent="0.25">
      <c r="AC20" s="700"/>
    </row>
    <row r="21" spans="29:29" x14ac:dyDescent="0.25">
      <c r="AC21" s="700"/>
    </row>
    <row r="22" spans="29:29" x14ac:dyDescent="0.25">
      <c r="AC22" s="700"/>
    </row>
    <row r="23" spans="29:29" x14ac:dyDescent="0.25">
      <c r="AC23" s="700"/>
    </row>
    <row r="24" spans="29:29" x14ac:dyDescent="0.25">
      <c r="AC24" s="700"/>
    </row>
    <row r="25" spans="29:29" x14ac:dyDescent="0.25">
      <c r="AC25" s="700"/>
    </row>
    <row r="26" spans="29:29" x14ac:dyDescent="0.25">
      <c r="AC26" s="700"/>
    </row>
    <row r="27" spans="29:29" x14ac:dyDescent="0.25">
      <c r="AC27" s="700"/>
    </row>
    <row r="28" spans="29:29" x14ac:dyDescent="0.25">
      <c r="AC28" s="700"/>
    </row>
    <row r="29" spans="29:29" x14ac:dyDescent="0.25">
      <c r="AC29" s="700"/>
    </row>
    <row r="30" spans="29:29" x14ac:dyDescent="0.25">
      <c r="AC30" s="700"/>
    </row>
    <row r="31" spans="29:29" x14ac:dyDescent="0.25">
      <c r="AC31" s="700"/>
    </row>
    <row r="32" spans="29: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sheetData>
  <mergeCells count="30">
    <mergeCell ref="E6:K6"/>
    <mergeCell ref="L6:N6"/>
    <mergeCell ref="O6:V6"/>
    <mergeCell ref="E7:K7"/>
    <mergeCell ref="L7:N7"/>
    <mergeCell ref="O7:V7"/>
    <mergeCell ref="C10:N10"/>
    <mergeCell ref="E9:K9"/>
    <mergeCell ref="L9:N9"/>
    <mergeCell ref="O9:V9"/>
    <mergeCell ref="E8:K8"/>
    <mergeCell ref="L8:N8"/>
    <mergeCell ref="O8:V8"/>
    <mergeCell ref="C1:F1"/>
    <mergeCell ref="E4:K4"/>
    <mergeCell ref="L4:N4"/>
    <mergeCell ref="O4:V4"/>
    <mergeCell ref="E5:K5"/>
    <mergeCell ref="L5:N5"/>
    <mergeCell ref="O5:V5"/>
    <mergeCell ref="C3:F3"/>
    <mergeCell ref="AC3:AC4"/>
    <mergeCell ref="X1:Z1"/>
    <mergeCell ref="X2:Z2"/>
    <mergeCell ref="X3:X4"/>
    <mergeCell ref="Y3:Y4"/>
    <mergeCell ref="Z3:Z4"/>
    <mergeCell ref="AA1:AB2"/>
    <mergeCell ref="AA3:AA4"/>
    <mergeCell ref="AB3:AB4"/>
  </mergeCells>
  <pageMargins left="0.25" right="0.25" top="0.75" bottom="0.75" header="0.3" footer="0.3"/>
  <pageSetup paperSize="9" scale="92" fitToHeight="0" orientation="landscape"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C62"/>
  <sheetViews>
    <sheetView showGridLines="0" workbookViewId="0">
      <selection activeCell="O28" sqref="O28:V28"/>
    </sheetView>
  </sheetViews>
  <sheetFormatPr baseColWidth="10" defaultColWidth="8.90625" defaultRowHeight="13.8" x14ac:dyDescent="0.25"/>
  <cols>
    <col min="1" max="1" width="2.81640625" style="120" customWidth="1"/>
    <col min="2" max="2" width="45.81640625" style="120" hidden="1" customWidth="1"/>
    <col min="3" max="3" width="8.1796875" style="120" customWidth="1"/>
    <col min="4" max="4" width="10.81640625" style="120" customWidth="1"/>
    <col min="5" max="5" width="11.81640625" style="120" customWidth="1"/>
    <col min="6" max="6" width="8.453125" style="120" customWidth="1"/>
    <col min="7" max="22" width="3.36328125" style="120" customWidth="1"/>
    <col min="23" max="23" width="3.6328125" style="120" customWidth="1"/>
    <col min="24" max="24" width="6.81640625" style="120" customWidth="1"/>
    <col min="25" max="26" width="6.36328125" style="120" customWidth="1"/>
    <col min="27" max="29" width="8.90625" style="120"/>
  </cols>
  <sheetData>
    <row r="1" spans="1:29" ht="17.399999999999999" x14ac:dyDescent="0.3">
      <c r="C1" s="1087" t="s">
        <v>603</v>
      </c>
      <c r="D1" s="1087"/>
      <c r="E1" s="1087"/>
      <c r="F1" s="1087"/>
      <c r="G1" s="116"/>
      <c r="H1" s="116"/>
      <c r="I1" s="116"/>
      <c r="J1" s="116"/>
      <c r="K1" s="116"/>
      <c r="L1" s="116"/>
      <c r="M1" s="116"/>
      <c r="N1" s="116"/>
      <c r="O1" s="116"/>
      <c r="P1" s="116"/>
      <c r="Q1" s="116"/>
      <c r="R1" s="116"/>
      <c r="S1" s="116"/>
      <c r="T1" s="116"/>
      <c r="U1" s="116"/>
      <c r="V1" s="116"/>
      <c r="W1" s="116"/>
      <c r="X1" s="116"/>
      <c r="Y1" s="116"/>
      <c r="Z1" s="116"/>
    </row>
    <row r="2" spans="1:29" ht="14.4" thickBot="1" x14ac:dyDescent="0.3">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29" ht="18" thickBot="1" x14ac:dyDescent="0.35">
      <c r="C3" s="1087" t="s">
        <v>95</v>
      </c>
      <c r="D3" s="1087"/>
      <c r="E3" s="1087"/>
      <c r="F3" s="1087"/>
      <c r="X3" s="1074" t="s">
        <v>272</v>
      </c>
      <c r="Y3" s="1075"/>
      <c r="Z3" s="1076"/>
      <c r="AA3" s="1088" t="s">
        <v>453</v>
      </c>
      <c r="AB3" s="1089"/>
      <c r="AC3" s="713"/>
    </row>
    <row r="4" spans="1:29" ht="14.4" thickBot="1" x14ac:dyDescent="0.3">
      <c r="C4" s="121"/>
      <c r="D4" s="122"/>
      <c r="E4" s="123"/>
      <c r="F4" s="124" t="s">
        <v>219</v>
      </c>
      <c r="G4" s="819">
        <v>15</v>
      </c>
      <c r="H4" s="809">
        <v>14</v>
      </c>
      <c r="I4" s="809">
        <v>13</v>
      </c>
      <c r="J4" s="809">
        <v>12</v>
      </c>
      <c r="K4" s="809">
        <v>11</v>
      </c>
      <c r="L4" s="809">
        <v>10</v>
      </c>
      <c r="M4" s="809">
        <v>9</v>
      </c>
      <c r="N4" s="809">
        <v>8</v>
      </c>
      <c r="O4" s="127">
        <v>7</v>
      </c>
      <c r="P4" s="127">
        <v>6</v>
      </c>
      <c r="Q4" s="127">
        <v>5</v>
      </c>
      <c r="R4" s="127">
        <v>4</v>
      </c>
      <c r="S4" s="127">
        <v>3</v>
      </c>
      <c r="T4" s="127">
        <v>2</v>
      </c>
      <c r="U4" s="127">
        <v>1</v>
      </c>
      <c r="V4" s="128">
        <v>0</v>
      </c>
      <c r="X4" s="1068" t="s">
        <v>273</v>
      </c>
      <c r="Y4" s="1069"/>
      <c r="Z4" s="1070"/>
      <c r="AA4" s="1090"/>
      <c r="AB4" s="1091"/>
      <c r="AC4" s="714"/>
    </row>
    <row r="5" spans="1:29" ht="137.25" customHeight="1" thickBot="1" x14ac:dyDescent="0.3">
      <c r="C5" s="129"/>
      <c r="D5" s="130"/>
      <c r="E5" s="368"/>
      <c r="F5" s="132" t="s">
        <v>218</v>
      </c>
      <c r="G5" s="1325"/>
      <c r="H5" s="1327"/>
      <c r="I5" s="1327"/>
      <c r="J5" s="1327"/>
      <c r="K5" s="1327"/>
      <c r="L5" s="1327"/>
      <c r="M5" s="1329"/>
      <c r="N5" s="1329"/>
      <c r="O5" s="1071" t="s">
        <v>595</v>
      </c>
      <c r="P5" s="1071" t="s">
        <v>21</v>
      </c>
      <c r="Q5" s="1071" t="s">
        <v>596</v>
      </c>
      <c r="R5" s="1071" t="s">
        <v>597</v>
      </c>
      <c r="S5" s="1071" t="s">
        <v>598</v>
      </c>
      <c r="T5" s="1071" t="s">
        <v>599</v>
      </c>
      <c r="U5" s="1071" t="s">
        <v>600</v>
      </c>
      <c r="V5" s="1095" t="s">
        <v>594</v>
      </c>
      <c r="X5" s="1077" t="s">
        <v>210</v>
      </c>
      <c r="Y5" s="1079" t="s">
        <v>211</v>
      </c>
      <c r="Z5" s="1081" t="s">
        <v>212</v>
      </c>
      <c r="AA5" s="1092" t="s">
        <v>454</v>
      </c>
      <c r="AB5" s="1093" t="s">
        <v>455</v>
      </c>
      <c r="AC5" s="1066" t="s">
        <v>476</v>
      </c>
    </row>
    <row r="6" spans="1:29" ht="14.4" thickBot="1" x14ac:dyDescent="0.3">
      <c r="C6" s="133" t="s">
        <v>222</v>
      </c>
      <c r="D6" s="134" t="s">
        <v>225</v>
      </c>
      <c r="E6" s="135" t="s">
        <v>226</v>
      </c>
      <c r="F6" s="287" t="s">
        <v>217</v>
      </c>
      <c r="G6" s="1326"/>
      <c r="H6" s="1328"/>
      <c r="I6" s="1328"/>
      <c r="J6" s="1328"/>
      <c r="K6" s="1328"/>
      <c r="L6" s="1328"/>
      <c r="M6" s="1328"/>
      <c r="N6" s="1328"/>
      <c r="O6" s="1108"/>
      <c r="P6" s="1108"/>
      <c r="Q6" s="1108"/>
      <c r="R6" s="1108"/>
      <c r="S6" s="1108"/>
      <c r="T6" s="1108"/>
      <c r="U6" s="1108"/>
      <c r="V6" s="1109"/>
      <c r="X6" s="1078"/>
      <c r="Y6" s="1080"/>
      <c r="Z6" s="1082"/>
      <c r="AA6" s="1092"/>
      <c r="AB6" s="1094"/>
      <c r="AC6" s="1067"/>
    </row>
    <row r="7" spans="1:29" x14ac:dyDescent="0.25">
      <c r="B7" s="120" t="str">
        <f>IF(ISTEXT(D7),(CONCATENATE(Forside!$B$5,".",C7,".",D7,".",E7)),(""))</f>
        <v/>
      </c>
      <c r="C7" s="171"/>
      <c r="D7" s="144"/>
      <c r="E7" s="138" t="str">
        <f>IF(ISTEXT(D7),"STATUS","")</f>
        <v/>
      </c>
      <c r="F7" s="139"/>
      <c r="G7" s="819"/>
      <c r="H7" s="809"/>
      <c r="I7" s="809"/>
      <c r="J7" s="809"/>
      <c r="K7" s="809"/>
      <c r="L7" s="809"/>
      <c r="M7" s="809"/>
      <c r="N7" s="809"/>
      <c r="O7" s="127"/>
      <c r="P7" s="127"/>
      <c r="Q7" s="127"/>
      <c r="R7" s="127"/>
      <c r="S7" s="127"/>
      <c r="T7" s="127"/>
      <c r="U7" s="127"/>
      <c r="V7" s="128"/>
      <c r="X7" s="140"/>
      <c r="Y7" s="141"/>
      <c r="Z7" s="346"/>
      <c r="AA7" s="312"/>
      <c r="AB7" s="139"/>
      <c r="AC7" s="139"/>
    </row>
    <row r="8" spans="1:29" x14ac:dyDescent="0.25">
      <c r="B8" s="120" t="str">
        <f>IF(ISTEXT(D8),(CONCATENATE(Forside!$B$5,".",C8,".",D8,".",E8)),(""))</f>
        <v/>
      </c>
      <c r="C8" s="142"/>
      <c r="D8" s="238"/>
      <c r="E8" s="138" t="str">
        <f t="shared" ref="E8:E11" si="0">IF(ISTEXT(D8),"STATUS","")</f>
        <v/>
      </c>
      <c r="F8" s="145"/>
      <c r="G8" s="820"/>
      <c r="H8" s="811"/>
      <c r="I8" s="811"/>
      <c r="J8" s="811"/>
      <c r="K8" s="811"/>
      <c r="L8" s="811"/>
      <c r="M8" s="811"/>
      <c r="N8" s="811"/>
      <c r="O8" s="148"/>
      <c r="P8" s="148"/>
      <c r="Q8" s="148"/>
      <c r="R8" s="148"/>
      <c r="S8" s="148"/>
      <c r="T8" s="148"/>
      <c r="U8" s="148"/>
      <c r="V8" s="149"/>
      <c r="X8" s="152"/>
      <c r="Y8" s="151"/>
      <c r="Z8" s="443"/>
      <c r="AA8" s="297"/>
      <c r="AB8" s="145"/>
      <c r="AC8" s="145"/>
    </row>
    <row r="9" spans="1:29" x14ac:dyDescent="0.25">
      <c r="B9" s="120" t="str">
        <f>IF(ISTEXT(D9),(CONCATENATE(Forside!$B$5,".",C9,".",D9,".",E9)),(""))</f>
        <v/>
      </c>
      <c r="C9" s="142"/>
      <c r="D9" s="238"/>
      <c r="E9" s="138" t="str">
        <f t="shared" si="0"/>
        <v/>
      </c>
      <c r="F9" s="145"/>
      <c r="G9" s="820"/>
      <c r="H9" s="811"/>
      <c r="I9" s="811"/>
      <c r="J9" s="811"/>
      <c r="K9" s="811"/>
      <c r="L9" s="811"/>
      <c r="M9" s="811"/>
      <c r="N9" s="811"/>
      <c r="O9" s="148"/>
      <c r="P9" s="148"/>
      <c r="Q9" s="148"/>
      <c r="R9" s="148"/>
      <c r="S9" s="148"/>
      <c r="T9" s="148"/>
      <c r="U9" s="148"/>
      <c r="V9" s="149"/>
      <c r="X9" s="152"/>
      <c r="Y9" s="151"/>
      <c r="Z9" s="443"/>
      <c r="AA9" s="297"/>
      <c r="AB9" s="145"/>
      <c r="AC9" s="145"/>
    </row>
    <row r="10" spans="1:29" x14ac:dyDescent="0.25">
      <c r="B10" s="120" t="str">
        <f>IF(ISTEXT(D10),(CONCATENATE(Forside!$B$5,".",C10,".",D10,".",E10)),(""))</f>
        <v/>
      </c>
      <c r="C10" s="142"/>
      <c r="D10" s="144"/>
      <c r="E10" s="138" t="str">
        <f t="shared" si="0"/>
        <v/>
      </c>
      <c r="F10" s="145"/>
      <c r="G10" s="820"/>
      <c r="H10" s="811"/>
      <c r="I10" s="811"/>
      <c r="J10" s="811"/>
      <c r="K10" s="811"/>
      <c r="L10" s="811"/>
      <c r="M10" s="811"/>
      <c r="N10" s="811"/>
      <c r="O10" s="148"/>
      <c r="P10" s="148"/>
      <c r="Q10" s="148"/>
      <c r="R10" s="148"/>
      <c r="S10" s="148"/>
      <c r="T10" s="148"/>
      <c r="U10" s="148"/>
      <c r="V10" s="149"/>
      <c r="X10" s="146"/>
      <c r="Y10" s="151"/>
      <c r="Z10" s="443"/>
      <c r="AA10" s="297"/>
      <c r="AB10" s="145"/>
      <c r="AC10" s="145"/>
    </row>
    <row r="11" spans="1:29" ht="14.4" thickBot="1" x14ac:dyDescent="0.3">
      <c r="B11" s="120" t="str">
        <f>IF(ISTEXT(D11),(CONCATENATE(Forside!$B$5,".",C11,".",D11,".",E11)),(""))</f>
        <v/>
      </c>
      <c r="C11" s="155"/>
      <c r="D11" s="156"/>
      <c r="E11" s="138" t="str">
        <f t="shared" si="0"/>
        <v/>
      </c>
      <c r="F11" s="157"/>
      <c r="G11" s="821"/>
      <c r="H11" s="813"/>
      <c r="I11" s="813"/>
      <c r="J11" s="813"/>
      <c r="K11" s="813"/>
      <c r="L11" s="813"/>
      <c r="M11" s="813"/>
      <c r="N11" s="813"/>
      <c r="O11" s="160"/>
      <c r="P11" s="160"/>
      <c r="Q11" s="160"/>
      <c r="R11" s="160"/>
      <c r="S11" s="160"/>
      <c r="T11" s="160"/>
      <c r="U11" s="160"/>
      <c r="V11" s="161"/>
      <c r="X11" s="158"/>
      <c r="Y11" s="163"/>
      <c r="Z11" s="548"/>
      <c r="AA11" s="300"/>
      <c r="AB11" s="157"/>
      <c r="AC11" s="157"/>
    </row>
    <row r="12" spans="1:29" x14ac:dyDescent="0.25">
      <c r="C12" s="1103" t="s">
        <v>278</v>
      </c>
      <c r="D12" s="1103"/>
      <c r="E12" s="1103"/>
      <c r="F12" s="1103"/>
      <c r="G12" s="1103"/>
      <c r="H12" s="1103"/>
      <c r="I12" s="1103"/>
      <c r="J12" s="1103"/>
      <c r="K12" s="1103"/>
      <c r="L12" s="1103"/>
      <c r="M12" s="1103"/>
      <c r="N12" s="1103"/>
      <c r="X12" s="164"/>
      <c r="Y12" s="164"/>
      <c r="Z12" s="164"/>
      <c r="AC12" s="769"/>
    </row>
    <row r="13" spans="1:29" ht="14.4" thickBot="1" x14ac:dyDescent="0.3">
      <c r="X13" s="164"/>
      <c r="Y13" s="164"/>
      <c r="Z13" s="164"/>
      <c r="AC13" s="769"/>
    </row>
    <row r="14" spans="1:29" ht="18" thickBot="1" x14ac:dyDescent="0.35">
      <c r="C14" s="1087" t="s">
        <v>163</v>
      </c>
      <c r="D14" s="1087"/>
      <c r="E14" s="1087"/>
      <c r="F14" s="1087"/>
      <c r="X14" s="1074" t="s">
        <v>272</v>
      </c>
      <c r="Y14" s="1075"/>
      <c r="Z14" s="1076"/>
      <c r="AC14" s="769"/>
    </row>
    <row r="15" spans="1:29" ht="14.4" thickBot="1" x14ac:dyDescent="0.3">
      <c r="C15" s="121"/>
      <c r="D15" s="122"/>
      <c r="E15" s="123"/>
      <c r="F15" s="124" t="s">
        <v>219</v>
      </c>
      <c r="G15" s="819"/>
      <c r="H15" s="809"/>
      <c r="I15" s="809"/>
      <c r="J15" s="809"/>
      <c r="K15" s="809"/>
      <c r="L15" s="809"/>
      <c r="M15" s="809"/>
      <c r="N15" s="809"/>
      <c r="O15" s="127">
        <v>7</v>
      </c>
      <c r="P15" s="127">
        <v>6</v>
      </c>
      <c r="Q15" s="127">
        <v>5</v>
      </c>
      <c r="R15" s="127">
        <v>4</v>
      </c>
      <c r="S15" s="127">
        <v>3</v>
      </c>
      <c r="T15" s="127">
        <v>2</v>
      </c>
      <c r="U15" s="127">
        <v>1</v>
      </c>
      <c r="V15" s="128">
        <v>0</v>
      </c>
      <c r="X15" s="1068" t="s">
        <v>273</v>
      </c>
      <c r="Y15" s="1069"/>
      <c r="Z15" s="1070"/>
      <c r="AC15" s="769"/>
    </row>
    <row r="16" spans="1:29" ht="121.5" customHeight="1" thickBot="1" x14ac:dyDescent="0.3">
      <c r="C16" s="129"/>
      <c r="D16" s="130"/>
      <c r="E16" s="368"/>
      <c r="F16" s="132" t="s">
        <v>218</v>
      </c>
      <c r="G16" s="1325"/>
      <c r="H16" s="1327"/>
      <c r="I16" s="1327"/>
      <c r="J16" s="1327"/>
      <c r="K16" s="1327"/>
      <c r="L16" s="1327"/>
      <c r="M16" s="1329"/>
      <c r="N16" s="1329"/>
      <c r="O16" s="1071" t="s">
        <v>27</v>
      </c>
      <c r="P16" s="1071" t="s">
        <v>26</v>
      </c>
      <c r="Q16" s="1071"/>
      <c r="R16" s="1071"/>
      <c r="S16" s="1071"/>
      <c r="T16" s="1071"/>
      <c r="U16" s="1071" t="s">
        <v>602</v>
      </c>
      <c r="V16" s="1095" t="s">
        <v>601</v>
      </c>
      <c r="W16" s="164"/>
      <c r="X16" s="1077" t="s">
        <v>210</v>
      </c>
      <c r="Y16" s="1079" t="s">
        <v>211</v>
      </c>
      <c r="Z16" s="1081" t="s">
        <v>212</v>
      </c>
      <c r="AC16" s="769"/>
    </row>
    <row r="17" spans="1:29" ht="14.4" thickBot="1" x14ac:dyDescent="0.3">
      <c r="C17" s="776" t="s">
        <v>222</v>
      </c>
      <c r="D17" s="317" t="s">
        <v>225</v>
      </c>
      <c r="E17" s="775" t="s">
        <v>226</v>
      </c>
      <c r="F17" s="287" t="s">
        <v>217</v>
      </c>
      <c r="G17" s="1326"/>
      <c r="H17" s="1328"/>
      <c r="I17" s="1328"/>
      <c r="J17" s="1328"/>
      <c r="K17" s="1328"/>
      <c r="L17" s="1328"/>
      <c r="M17" s="1328"/>
      <c r="N17" s="1328"/>
      <c r="O17" s="1108"/>
      <c r="P17" s="1108"/>
      <c r="Q17" s="1108"/>
      <c r="R17" s="1108"/>
      <c r="S17" s="1108"/>
      <c r="T17" s="1108"/>
      <c r="U17" s="1108"/>
      <c r="V17" s="1109"/>
      <c r="W17" s="164"/>
      <c r="X17" s="1078"/>
      <c r="Y17" s="1080"/>
      <c r="Z17" s="1082"/>
      <c r="AC17" s="769"/>
    </row>
    <row r="18" spans="1:29" x14ac:dyDescent="0.25">
      <c r="B18" s="120" t="str">
        <f>IF(ISTEXT(D7),(CONCATENATE(Forside!$B$5,".",C18,".",D18,".",E18)),(""))</f>
        <v/>
      </c>
      <c r="C18" s="171" t="str">
        <f>C7&amp;""</f>
        <v/>
      </c>
      <c r="D18" s="169" t="str">
        <f>D7&amp;""</f>
        <v/>
      </c>
      <c r="E18" s="193" t="str">
        <f>IF(ISTEXT(D7),"KOMMANDO","")</f>
        <v/>
      </c>
      <c r="F18" s="139"/>
      <c r="G18" s="819"/>
      <c r="H18" s="809"/>
      <c r="I18" s="809"/>
      <c r="J18" s="809"/>
      <c r="K18" s="809"/>
      <c r="L18" s="809"/>
      <c r="M18" s="809"/>
      <c r="N18" s="809"/>
      <c r="O18" s="127"/>
      <c r="P18" s="127"/>
      <c r="Q18" s="127"/>
      <c r="R18" s="127"/>
      <c r="S18" s="127"/>
      <c r="T18" s="127"/>
      <c r="U18" s="127"/>
      <c r="V18" s="128"/>
      <c r="W18" s="164"/>
      <c r="X18" s="140"/>
      <c r="Y18" s="141"/>
      <c r="Z18" s="128"/>
      <c r="AC18" s="769"/>
    </row>
    <row r="19" spans="1:29" x14ac:dyDescent="0.25">
      <c r="B19" s="120" t="str">
        <f>IF(ISTEXT(D8),(CONCATENATE(Forside!$B$5,".",C19,".",D19,".",E19)),(""))</f>
        <v/>
      </c>
      <c r="C19" s="142" t="str">
        <f t="shared" ref="C19:D22" si="1">C8&amp;""</f>
        <v/>
      </c>
      <c r="D19" s="144" t="str">
        <f t="shared" si="1"/>
        <v/>
      </c>
      <c r="E19" s="207" t="str">
        <f t="shared" ref="E19:E22" si="2">IF(ISTEXT(D8),"KOMMANDO","")</f>
        <v/>
      </c>
      <c r="F19" s="145"/>
      <c r="G19" s="820"/>
      <c r="H19" s="811"/>
      <c r="I19" s="811"/>
      <c r="J19" s="811"/>
      <c r="K19" s="811"/>
      <c r="L19" s="811"/>
      <c r="M19" s="811"/>
      <c r="N19" s="811"/>
      <c r="O19" s="148"/>
      <c r="P19" s="148"/>
      <c r="Q19" s="148"/>
      <c r="R19" s="148"/>
      <c r="S19" s="148"/>
      <c r="T19" s="148"/>
      <c r="U19" s="148"/>
      <c r="V19" s="149"/>
      <c r="W19" s="164"/>
      <c r="X19" s="152"/>
      <c r="Y19" s="151"/>
      <c r="Z19" s="149"/>
      <c r="AC19" s="769"/>
    </row>
    <row r="20" spans="1:29" x14ac:dyDescent="0.25">
      <c r="B20" s="120" t="str">
        <f>IF(ISTEXT(D9),(CONCATENATE(Forside!$B$5,".",C20,".",D20,".",E20)),(""))</f>
        <v/>
      </c>
      <c r="C20" s="142" t="str">
        <f t="shared" si="1"/>
        <v/>
      </c>
      <c r="D20" s="144" t="str">
        <f t="shared" si="1"/>
        <v/>
      </c>
      <c r="E20" s="207" t="str">
        <f t="shared" si="2"/>
        <v/>
      </c>
      <c r="F20" s="145"/>
      <c r="G20" s="820"/>
      <c r="H20" s="811"/>
      <c r="I20" s="811"/>
      <c r="J20" s="811"/>
      <c r="K20" s="811"/>
      <c r="L20" s="811"/>
      <c r="M20" s="811"/>
      <c r="N20" s="811"/>
      <c r="O20" s="148"/>
      <c r="P20" s="148"/>
      <c r="Q20" s="148"/>
      <c r="R20" s="148"/>
      <c r="S20" s="148"/>
      <c r="T20" s="148"/>
      <c r="U20" s="148"/>
      <c r="V20" s="149"/>
      <c r="W20" s="164"/>
      <c r="X20" s="152"/>
      <c r="Y20" s="151"/>
      <c r="Z20" s="149"/>
      <c r="AC20" s="769"/>
    </row>
    <row r="21" spans="1:29" x14ac:dyDescent="0.25">
      <c r="B21" s="120" t="str">
        <f>IF(ISTEXT(D10),(CONCATENATE(Forside!$B$5,".",C21,".",D21,".",E21)),(""))</f>
        <v/>
      </c>
      <c r="C21" s="142" t="str">
        <f t="shared" si="1"/>
        <v/>
      </c>
      <c r="D21" s="144" t="str">
        <f t="shared" si="1"/>
        <v/>
      </c>
      <c r="E21" s="207" t="str">
        <f t="shared" si="2"/>
        <v/>
      </c>
      <c r="F21" s="145"/>
      <c r="G21" s="820"/>
      <c r="H21" s="811"/>
      <c r="I21" s="811"/>
      <c r="J21" s="811"/>
      <c r="K21" s="811"/>
      <c r="L21" s="811"/>
      <c r="M21" s="811"/>
      <c r="N21" s="811"/>
      <c r="O21" s="148"/>
      <c r="P21" s="148"/>
      <c r="Q21" s="148"/>
      <c r="R21" s="148"/>
      <c r="S21" s="148"/>
      <c r="T21" s="148"/>
      <c r="U21" s="148"/>
      <c r="V21" s="149"/>
      <c r="W21" s="164"/>
      <c r="X21" s="146"/>
      <c r="Y21" s="151"/>
      <c r="Z21" s="149"/>
      <c r="AC21" s="769"/>
    </row>
    <row r="22" spans="1:29" ht="14.4" thickBot="1" x14ac:dyDescent="0.3">
      <c r="B22" s="120" t="str">
        <f>IF(ISTEXT(D11),(CONCATENATE(Forside!$B$5,".",C22,".",D22,".",E22)),(""))</f>
        <v/>
      </c>
      <c r="C22" s="155" t="str">
        <f t="shared" si="1"/>
        <v/>
      </c>
      <c r="D22" s="156" t="str">
        <f t="shared" si="1"/>
        <v/>
      </c>
      <c r="E22" s="209" t="str">
        <f t="shared" si="2"/>
        <v/>
      </c>
      <c r="F22" s="157"/>
      <c r="G22" s="821"/>
      <c r="H22" s="813"/>
      <c r="I22" s="813"/>
      <c r="J22" s="813"/>
      <c r="K22" s="813"/>
      <c r="L22" s="813"/>
      <c r="M22" s="813"/>
      <c r="N22" s="813"/>
      <c r="O22" s="160"/>
      <c r="P22" s="160"/>
      <c r="Q22" s="160"/>
      <c r="R22" s="160"/>
      <c r="S22" s="160"/>
      <c r="T22" s="160"/>
      <c r="U22" s="160"/>
      <c r="V22" s="161"/>
      <c r="W22" s="164"/>
      <c r="X22" s="158"/>
      <c r="Y22" s="163"/>
      <c r="Z22" s="161"/>
      <c r="AC22" s="769"/>
    </row>
    <row r="23" spans="1:29" x14ac:dyDescent="0.25">
      <c r="C23" s="1064" t="s">
        <v>278</v>
      </c>
      <c r="D23" s="1064"/>
      <c r="E23" s="1064"/>
      <c r="F23" s="1103"/>
      <c r="G23" s="1103"/>
      <c r="H23" s="1103"/>
      <c r="I23" s="1103"/>
      <c r="J23" s="1103"/>
      <c r="K23" s="1103"/>
      <c r="L23" s="1103"/>
      <c r="M23" s="1103"/>
      <c r="N23" s="1103"/>
      <c r="O23" s="164"/>
      <c r="P23" s="164"/>
      <c r="Q23" s="164"/>
      <c r="R23" s="164"/>
      <c r="S23" s="164"/>
      <c r="T23" s="164"/>
      <c r="U23" s="164"/>
      <c r="V23" s="164"/>
      <c r="W23" s="164"/>
      <c r="X23" s="164"/>
      <c r="Y23" s="164"/>
      <c r="Z23" s="164"/>
      <c r="AC23" s="769"/>
    </row>
    <row r="24" spans="1:29" ht="17.399999999999999" x14ac:dyDescent="0.3">
      <c r="A24" s="164"/>
      <c r="B24" s="164"/>
      <c r="C24" s="164"/>
      <c r="D24" s="164"/>
      <c r="E24" s="164"/>
      <c r="F24" s="164"/>
      <c r="G24" s="164"/>
      <c r="H24" s="164"/>
      <c r="I24" s="164"/>
      <c r="J24" s="164"/>
      <c r="K24" s="164"/>
      <c r="L24" s="164"/>
      <c r="M24" s="164"/>
      <c r="N24" s="164"/>
      <c r="O24" s="164"/>
      <c r="P24" s="164"/>
      <c r="Q24" s="164"/>
      <c r="R24" s="164"/>
      <c r="S24" s="164"/>
      <c r="T24" s="164"/>
      <c r="U24" s="164"/>
      <c r="V24" s="164"/>
      <c r="W24" s="164"/>
      <c r="X24" s="1312"/>
      <c r="Y24" s="1312"/>
      <c r="Z24" s="1312"/>
      <c r="AA24" s="164"/>
      <c r="AC24" s="769"/>
    </row>
    <row r="25" spans="1:29" ht="17.399999999999999" x14ac:dyDescent="0.3">
      <c r="A25" s="164"/>
      <c r="B25" s="164"/>
      <c r="C25" s="1087"/>
      <c r="D25" s="1087"/>
      <c r="E25" s="1087"/>
      <c r="F25" s="1087"/>
      <c r="G25" s="164"/>
      <c r="H25" s="164"/>
      <c r="I25" s="164"/>
      <c r="J25" s="164"/>
      <c r="K25" s="164"/>
      <c r="L25" s="164"/>
      <c r="M25" s="164"/>
      <c r="N25" s="164"/>
      <c r="O25" s="164"/>
      <c r="P25" s="164"/>
      <c r="Q25" s="164"/>
      <c r="R25" s="164"/>
      <c r="S25" s="164"/>
      <c r="T25" s="164"/>
      <c r="U25" s="164"/>
      <c r="V25" s="164"/>
      <c r="W25" s="164"/>
      <c r="X25" s="1313"/>
      <c r="Y25" s="1313"/>
      <c r="Z25" s="1313"/>
      <c r="AA25" s="164"/>
      <c r="AC25" s="769"/>
    </row>
    <row r="26" spans="1:29" x14ac:dyDescent="0.25">
      <c r="A26" s="164"/>
      <c r="B26" s="164"/>
      <c r="C26" s="341"/>
      <c r="D26" s="130"/>
      <c r="E26" s="1314"/>
      <c r="F26" s="1314"/>
      <c r="G26" s="1314"/>
      <c r="H26" s="1314"/>
      <c r="I26" s="1314"/>
      <c r="J26" s="1314"/>
      <c r="K26" s="1314"/>
      <c r="L26" s="1330"/>
      <c r="M26" s="1330"/>
      <c r="N26" s="1330"/>
      <c r="O26" s="1314"/>
      <c r="P26" s="1314"/>
      <c r="Q26" s="1314"/>
      <c r="R26" s="1314"/>
      <c r="S26" s="1314"/>
      <c r="T26" s="1314"/>
      <c r="U26" s="1314"/>
      <c r="V26" s="1314"/>
      <c r="W26" s="164"/>
      <c r="X26" s="188"/>
      <c r="Y26" s="188"/>
      <c r="Z26" s="188"/>
      <c r="AA26" s="164"/>
      <c r="AC26" s="769"/>
    </row>
    <row r="27" spans="1:29" x14ac:dyDescent="0.25">
      <c r="A27" s="164"/>
      <c r="B27" s="164"/>
      <c r="C27" s="164"/>
      <c r="D27" s="164"/>
      <c r="E27" s="1314"/>
      <c r="F27" s="1314"/>
      <c r="G27" s="1314"/>
      <c r="H27" s="1314"/>
      <c r="I27" s="1314"/>
      <c r="J27" s="1314"/>
      <c r="K27" s="1314"/>
      <c r="L27" s="1314"/>
      <c r="M27" s="1314"/>
      <c r="N27" s="1314"/>
      <c r="O27" s="1314"/>
      <c r="P27" s="1314"/>
      <c r="Q27" s="1314"/>
      <c r="R27" s="1314"/>
      <c r="S27" s="1314"/>
      <c r="T27" s="1314"/>
      <c r="U27" s="1314"/>
      <c r="V27" s="1314"/>
      <c r="W27" s="164"/>
      <c r="X27" s="818"/>
      <c r="Y27" s="189"/>
      <c r="Z27" s="188"/>
      <c r="AA27" s="164"/>
      <c r="AC27" s="769"/>
    </row>
    <row r="28" spans="1:29" x14ac:dyDescent="0.25">
      <c r="A28" s="164"/>
      <c r="B28" s="164"/>
      <c r="C28" s="164"/>
      <c r="D28" s="164"/>
      <c r="E28" s="1314"/>
      <c r="F28" s="1314"/>
      <c r="G28" s="1314"/>
      <c r="H28" s="1314"/>
      <c r="I28" s="1314"/>
      <c r="J28" s="1314"/>
      <c r="K28" s="1314"/>
      <c r="L28" s="1314"/>
      <c r="M28" s="1314"/>
      <c r="N28" s="1314"/>
      <c r="O28" s="1314"/>
      <c r="P28" s="1314"/>
      <c r="Q28" s="1314"/>
      <c r="R28" s="1314"/>
      <c r="S28" s="1314"/>
      <c r="T28" s="1314"/>
      <c r="U28" s="1314"/>
      <c r="V28" s="1314"/>
      <c r="W28" s="164"/>
      <c r="X28" s="818"/>
      <c r="Y28" s="189"/>
      <c r="Z28" s="188"/>
      <c r="AA28" s="164"/>
      <c r="AC28" s="769"/>
    </row>
    <row r="29" spans="1:29" x14ac:dyDescent="0.25">
      <c r="A29" s="164"/>
      <c r="B29" s="164"/>
      <c r="C29" s="164"/>
      <c r="D29" s="164"/>
      <c r="E29" s="1314"/>
      <c r="F29" s="1314"/>
      <c r="G29" s="1314"/>
      <c r="H29" s="1314"/>
      <c r="I29" s="1314"/>
      <c r="J29" s="1314"/>
      <c r="K29" s="1314"/>
      <c r="L29" s="1314"/>
      <c r="M29" s="1314"/>
      <c r="N29" s="1314"/>
      <c r="O29" s="1314"/>
      <c r="P29" s="1314"/>
      <c r="Q29" s="1314"/>
      <c r="R29" s="1314"/>
      <c r="S29" s="1314"/>
      <c r="T29" s="1314"/>
      <c r="U29" s="1314"/>
      <c r="V29" s="1314"/>
      <c r="W29" s="164"/>
      <c r="X29" s="818"/>
      <c r="Y29" s="189"/>
      <c r="Z29" s="188"/>
      <c r="AA29" s="164"/>
      <c r="AC29" s="769"/>
    </row>
    <row r="30" spans="1:29" x14ac:dyDescent="0.25">
      <c r="A30" s="164"/>
      <c r="B30" s="164"/>
      <c r="C30" s="164"/>
      <c r="D30" s="164"/>
      <c r="E30" s="1314"/>
      <c r="F30" s="1314"/>
      <c r="G30" s="1314"/>
      <c r="H30" s="1314"/>
      <c r="I30" s="1314"/>
      <c r="J30" s="1314"/>
      <c r="K30" s="1314"/>
      <c r="L30" s="1314"/>
      <c r="M30" s="1314"/>
      <c r="N30" s="1314"/>
      <c r="O30" s="1314"/>
      <c r="P30" s="1314"/>
      <c r="Q30" s="1314"/>
      <c r="R30" s="1314"/>
      <c r="S30" s="1314"/>
      <c r="T30" s="1314"/>
      <c r="U30" s="1314"/>
      <c r="V30" s="1314"/>
      <c r="W30" s="164"/>
      <c r="X30" s="188"/>
      <c r="Y30" s="189"/>
      <c r="Z30" s="188"/>
      <c r="AA30" s="164"/>
      <c r="AC30" s="769"/>
    </row>
    <row r="31" spans="1:29" x14ac:dyDescent="0.25">
      <c r="A31" s="164"/>
      <c r="B31" s="164"/>
      <c r="C31" s="164"/>
      <c r="D31" s="164"/>
      <c r="E31" s="1314"/>
      <c r="F31" s="1314"/>
      <c r="G31" s="1314"/>
      <c r="H31" s="1314"/>
      <c r="I31" s="1314"/>
      <c r="J31" s="1314"/>
      <c r="K31" s="1314"/>
      <c r="L31" s="1314"/>
      <c r="M31" s="1314"/>
      <c r="N31" s="1314"/>
      <c r="O31" s="1314"/>
      <c r="P31" s="1314"/>
      <c r="Q31" s="1314"/>
      <c r="R31" s="1314"/>
      <c r="S31" s="1314"/>
      <c r="T31" s="1314"/>
      <c r="U31" s="1314"/>
      <c r="V31" s="1314"/>
      <c r="W31" s="164"/>
      <c r="X31" s="188"/>
      <c r="Y31" s="189"/>
      <c r="Z31" s="188"/>
      <c r="AA31" s="164"/>
      <c r="AC31" s="769"/>
    </row>
    <row r="32" spans="1:29" x14ac:dyDescent="0.25">
      <c r="A32" s="164"/>
      <c r="B32" s="164"/>
      <c r="C32" s="1064"/>
      <c r="D32" s="1064"/>
      <c r="E32" s="1064"/>
      <c r="F32" s="1064"/>
      <c r="G32" s="1064"/>
      <c r="H32" s="1064"/>
      <c r="I32" s="1064"/>
      <c r="J32" s="1064"/>
      <c r="K32" s="1064"/>
      <c r="L32" s="1064"/>
      <c r="M32" s="1064"/>
      <c r="N32" s="1064"/>
      <c r="O32" s="341"/>
      <c r="P32" s="164"/>
      <c r="Q32" s="164"/>
      <c r="R32" s="164"/>
      <c r="S32" s="164"/>
      <c r="T32" s="164"/>
      <c r="U32" s="164"/>
      <c r="V32" s="164"/>
      <c r="W32" s="164"/>
      <c r="X32" s="164"/>
      <c r="Y32" s="164"/>
      <c r="Z32" s="164"/>
      <c r="AA32" s="164"/>
      <c r="AC32" s="769"/>
    </row>
    <row r="33" spans="1:29" ht="17.399999999999999" x14ac:dyDescent="0.3">
      <c r="A33" s="164"/>
      <c r="B33" s="164"/>
      <c r="C33" s="164"/>
      <c r="D33" s="164"/>
      <c r="E33" s="164"/>
      <c r="F33" s="164"/>
      <c r="G33" s="164"/>
      <c r="H33" s="341"/>
      <c r="I33" s="341"/>
      <c r="J33" s="341"/>
      <c r="K33" s="341"/>
      <c r="L33" s="341"/>
      <c r="M33" s="341"/>
      <c r="N33" s="341"/>
      <c r="O33" s="341"/>
      <c r="P33" s="164"/>
      <c r="Q33" s="164"/>
      <c r="R33" s="164"/>
      <c r="S33" s="164"/>
      <c r="T33" s="164"/>
      <c r="U33" s="164"/>
      <c r="V33" s="164"/>
      <c r="W33" s="164"/>
      <c r="X33" s="1312"/>
      <c r="Y33" s="1312"/>
      <c r="Z33" s="1312"/>
      <c r="AA33" s="164"/>
      <c r="AC33" s="769"/>
    </row>
    <row r="34" spans="1:29" ht="17.399999999999999" x14ac:dyDescent="0.3">
      <c r="A34" s="164"/>
      <c r="B34" s="164"/>
      <c r="C34" s="1087"/>
      <c r="D34" s="1087"/>
      <c r="E34" s="1087"/>
      <c r="F34" s="1087"/>
      <c r="G34" s="164"/>
      <c r="H34" s="341"/>
      <c r="I34" s="341"/>
      <c r="J34" s="341"/>
      <c r="K34" s="341"/>
      <c r="L34" s="341"/>
      <c r="M34" s="341"/>
      <c r="N34" s="341"/>
      <c r="O34" s="341"/>
      <c r="P34" s="164"/>
      <c r="Q34" s="164"/>
      <c r="R34" s="164"/>
      <c r="S34" s="164"/>
      <c r="T34" s="164"/>
      <c r="U34" s="164"/>
      <c r="V34" s="164"/>
      <c r="W34" s="164"/>
      <c r="X34" s="1313"/>
      <c r="Y34" s="1313"/>
      <c r="Z34" s="1313"/>
      <c r="AA34" s="164"/>
      <c r="AC34" s="769"/>
    </row>
    <row r="35" spans="1:29" x14ac:dyDescent="0.25">
      <c r="A35" s="164"/>
      <c r="B35" s="164"/>
      <c r="C35" s="341"/>
      <c r="D35" s="130"/>
      <c r="E35" s="1314"/>
      <c r="F35" s="1314"/>
      <c r="G35" s="1314"/>
      <c r="H35" s="1314"/>
      <c r="I35" s="1314"/>
      <c r="J35" s="1314"/>
      <c r="K35" s="1314"/>
      <c r="L35" s="1330"/>
      <c r="M35" s="1330"/>
      <c r="N35" s="1330"/>
      <c r="O35" s="1314"/>
      <c r="P35" s="1314"/>
      <c r="Q35" s="1314"/>
      <c r="R35" s="1314"/>
      <c r="S35" s="1314"/>
      <c r="T35" s="1314"/>
      <c r="U35" s="1314"/>
      <c r="V35" s="1314"/>
      <c r="W35" s="164"/>
      <c r="X35" s="188"/>
      <c r="Y35" s="188"/>
      <c r="Z35" s="188"/>
      <c r="AA35" s="164"/>
      <c r="AC35" s="769"/>
    </row>
    <row r="36" spans="1:29" x14ac:dyDescent="0.25">
      <c r="A36" s="164"/>
      <c r="B36" s="164"/>
      <c r="C36" s="164"/>
      <c r="D36" s="164"/>
      <c r="E36" s="1314"/>
      <c r="F36" s="1314"/>
      <c r="G36" s="1314"/>
      <c r="H36" s="1314"/>
      <c r="I36" s="1314"/>
      <c r="J36" s="1314"/>
      <c r="K36" s="1314"/>
      <c r="L36" s="1314"/>
      <c r="M36" s="1314"/>
      <c r="N36" s="1314"/>
      <c r="O36" s="1314"/>
      <c r="P36" s="1314"/>
      <c r="Q36" s="1314"/>
      <c r="R36" s="1314"/>
      <c r="S36" s="1314"/>
      <c r="T36" s="1314"/>
      <c r="U36" s="1314"/>
      <c r="V36" s="1314"/>
      <c r="W36" s="164"/>
      <c r="X36" s="818"/>
      <c r="Y36" s="164"/>
      <c r="Z36" s="164"/>
      <c r="AA36" s="164"/>
      <c r="AC36" s="769"/>
    </row>
    <row r="37" spans="1:29" x14ac:dyDescent="0.25">
      <c r="A37" s="164"/>
      <c r="B37" s="164"/>
      <c r="C37" s="164"/>
      <c r="D37" s="164"/>
      <c r="E37" s="1314"/>
      <c r="F37" s="1314"/>
      <c r="G37" s="1314"/>
      <c r="H37" s="1314"/>
      <c r="I37" s="1314"/>
      <c r="J37" s="1314"/>
      <c r="K37" s="1314"/>
      <c r="L37" s="1314"/>
      <c r="M37" s="1314"/>
      <c r="N37" s="1314"/>
      <c r="O37" s="1314"/>
      <c r="P37" s="1314"/>
      <c r="Q37" s="1314"/>
      <c r="R37" s="1314"/>
      <c r="S37" s="1314"/>
      <c r="T37" s="1314"/>
      <c r="U37" s="1314"/>
      <c r="V37" s="1314"/>
      <c r="W37" s="164"/>
      <c r="X37" s="818"/>
      <c r="Y37" s="164"/>
      <c r="Z37" s="164"/>
      <c r="AA37" s="164"/>
      <c r="AC37" s="769"/>
    </row>
    <row r="38" spans="1:29" x14ac:dyDescent="0.25">
      <c r="A38" s="164"/>
      <c r="B38" s="164"/>
      <c r="C38" s="164"/>
      <c r="D38" s="164"/>
      <c r="E38" s="1314"/>
      <c r="F38" s="1314"/>
      <c r="G38" s="1314"/>
      <c r="H38" s="1314"/>
      <c r="I38" s="1314"/>
      <c r="J38" s="1314"/>
      <c r="K38" s="1314"/>
      <c r="L38" s="1314"/>
      <c r="M38" s="1314"/>
      <c r="N38" s="1314"/>
      <c r="O38" s="1314"/>
      <c r="P38" s="1314"/>
      <c r="Q38" s="1314"/>
      <c r="R38" s="1314"/>
      <c r="S38" s="1314"/>
      <c r="T38" s="1314"/>
      <c r="U38" s="1314"/>
      <c r="V38" s="1314"/>
      <c r="W38" s="164"/>
      <c r="X38" s="818"/>
      <c r="Y38" s="164"/>
      <c r="Z38" s="164"/>
      <c r="AA38" s="164"/>
      <c r="AC38" s="769"/>
    </row>
    <row r="39" spans="1:29" x14ac:dyDescent="0.25">
      <c r="A39" s="164"/>
      <c r="B39" s="164"/>
      <c r="C39" s="164"/>
      <c r="D39" s="164"/>
      <c r="E39" s="1314"/>
      <c r="F39" s="1314"/>
      <c r="G39" s="1314"/>
      <c r="H39" s="1314"/>
      <c r="I39" s="1314"/>
      <c r="J39" s="1314"/>
      <c r="K39" s="1314"/>
      <c r="L39" s="1314"/>
      <c r="M39" s="1314"/>
      <c r="N39" s="1314"/>
      <c r="O39" s="1314"/>
      <c r="P39" s="1314"/>
      <c r="Q39" s="1314"/>
      <c r="R39" s="1314"/>
      <c r="S39" s="1314"/>
      <c r="T39" s="1314"/>
      <c r="U39" s="1314"/>
      <c r="V39" s="1314"/>
      <c r="W39" s="164"/>
      <c r="X39" s="818"/>
      <c r="Y39" s="164"/>
      <c r="Z39" s="164"/>
      <c r="AA39" s="164"/>
      <c r="AC39" s="769"/>
    </row>
    <row r="40" spans="1:29" x14ac:dyDescent="0.25">
      <c r="A40" s="164"/>
      <c r="B40" s="164"/>
      <c r="C40" s="164"/>
      <c r="D40" s="164"/>
      <c r="E40" s="1314"/>
      <c r="F40" s="1314"/>
      <c r="G40" s="1314"/>
      <c r="H40" s="1314"/>
      <c r="I40" s="1314"/>
      <c r="J40" s="1314"/>
      <c r="K40" s="1314"/>
      <c r="L40" s="1314"/>
      <c r="M40" s="1314"/>
      <c r="N40" s="1314"/>
      <c r="O40" s="1314"/>
      <c r="P40" s="1314"/>
      <c r="Q40" s="1314"/>
      <c r="R40" s="1314"/>
      <c r="S40" s="1314"/>
      <c r="T40" s="1314"/>
      <c r="U40" s="1314"/>
      <c r="V40" s="1314"/>
      <c r="W40" s="164"/>
      <c r="X40" s="818"/>
      <c r="Y40" s="164"/>
      <c r="Z40" s="164"/>
      <c r="AA40" s="164"/>
    </row>
    <row r="41" spans="1:29" x14ac:dyDescent="0.25">
      <c r="A41" s="164"/>
      <c r="B41" s="164"/>
      <c r="C41" s="164"/>
      <c r="D41" s="164"/>
      <c r="E41" s="1314"/>
      <c r="F41" s="1314"/>
      <c r="G41" s="1314"/>
      <c r="H41" s="1314"/>
      <c r="I41" s="1314"/>
      <c r="J41" s="1314"/>
      <c r="K41" s="1314"/>
      <c r="L41" s="1314"/>
      <c r="M41" s="1314"/>
      <c r="N41" s="1314"/>
      <c r="O41" s="1314"/>
      <c r="P41" s="1314"/>
      <c r="Q41" s="1314"/>
      <c r="R41" s="1314"/>
      <c r="S41" s="1314"/>
      <c r="T41" s="1314"/>
      <c r="U41" s="1314"/>
      <c r="V41" s="1314"/>
      <c r="W41" s="164"/>
      <c r="X41" s="818"/>
      <c r="Y41" s="164"/>
      <c r="Z41" s="164"/>
      <c r="AA41" s="164"/>
    </row>
    <row r="42" spans="1:29" x14ac:dyDescent="0.25">
      <c r="A42" s="164"/>
      <c r="B42" s="164"/>
      <c r="C42" s="164"/>
      <c r="D42" s="164"/>
      <c r="E42" s="1314"/>
      <c r="F42" s="1314"/>
      <c r="G42" s="1314"/>
      <c r="H42" s="1314"/>
      <c r="I42" s="1314"/>
      <c r="J42" s="1314"/>
      <c r="K42" s="1314"/>
      <c r="L42" s="1314"/>
      <c r="M42" s="1314"/>
      <c r="N42" s="1314"/>
      <c r="O42" s="1314"/>
      <c r="P42" s="1314"/>
      <c r="Q42" s="1314"/>
      <c r="R42" s="1314"/>
      <c r="S42" s="1314"/>
      <c r="T42" s="1314"/>
      <c r="U42" s="1314"/>
      <c r="V42" s="1314"/>
      <c r="W42" s="164"/>
      <c r="X42" s="818"/>
      <c r="Y42" s="164"/>
      <c r="Z42" s="164"/>
      <c r="AA42" s="164"/>
    </row>
    <row r="43" spans="1:29" x14ac:dyDescent="0.25">
      <c r="A43" s="164"/>
      <c r="B43" s="164"/>
      <c r="C43" s="164"/>
      <c r="D43" s="165"/>
      <c r="E43" s="1314"/>
      <c r="F43" s="1314"/>
      <c r="G43" s="1314"/>
      <c r="H43" s="1314"/>
      <c r="I43" s="1314"/>
      <c r="J43" s="1314"/>
      <c r="K43" s="1314"/>
      <c r="L43" s="1314"/>
      <c r="M43" s="1314"/>
      <c r="N43" s="1314"/>
      <c r="O43" s="1314"/>
      <c r="P43" s="1314"/>
      <c r="Q43" s="1314"/>
      <c r="R43" s="1314"/>
      <c r="S43" s="1314"/>
      <c r="T43" s="1314"/>
      <c r="U43" s="1314"/>
      <c r="V43" s="1314"/>
      <c r="W43" s="164"/>
      <c r="X43" s="818"/>
      <c r="Y43" s="164"/>
      <c r="Z43" s="164"/>
      <c r="AA43" s="164"/>
    </row>
    <row r="44" spans="1:29" x14ac:dyDescent="0.25">
      <c r="A44" s="164"/>
      <c r="B44" s="164"/>
      <c r="C44" s="164"/>
      <c r="D44" s="165"/>
      <c r="E44" s="1314"/>
      <c r="F44" s="1314"/>
      <c r="G44" s="1314"/>
      <c r="H44" s="1314"/>
      <c r="I44" s="1314"/>
      <c r="J44" s="1314"/>
      <c r="K44" s="1314"/>
      <c r="L44" s="1314"/>
      <c r="M44" s="1314"/>
      <c r="N44" s="1314"/>
      <c r="O44" s="1314"/>
      <c r="P44" s="1314"/>
      <c r="Q44" s="1314"/>
      <c r="R44" s="1314"/>
      <c r="S44" s="1314"/>
      <c r="T44" s="1314"/>
      <c r="U44" s="1314"/>
      <c r="V44" s="1314"/>
      <c r="W44" s="164"/>
      <c r="X44" s="818"/>
      <c r="Y44" s="164"/>
      <c r="Z44" s="164"/>
      <c r="AA44" s="164"/>
    </row>
    <row r="45" spans="1:29" x14ac:dyDescent="0.25">
      <c r="A45" s="164"/>
      <c r="B45" s="164"/>
      <c r="C45" s="164"/>
      <c r="D45" s="165"/>
      <c r="E45" s="1314"/>
      <c r="F45" s="1314"/>
      <c r="G45" s="1314"/>
      <c r="H45" s="1314"/>
      <c r="I45" s="1314"/>
      <c r="J45" s="1314"/>
      <c r="K45" s="1314"/>
      <c r="L45" s="1314"/>
      <c r="M45" s="1314"/>
      <c r="N45" s="1314"/>
      <c r="O45" s="1314"/>
      <c r="P45" s="1314"/>
      <c r="Q45" s="1314"/>
      <c r="R45" s="1314"/>
      <c r="S45" s="1314"/>
      <c r="T45" s="1314"/>
      <c r="U45" s="1314"/>
      <c r="V45" s="1314"/>
      <c r="W45" s="164"/>
      <c r="X45" s="818"/>
      <c r="Y45" s="164"/>
      <c r="Z45" s="164"/>
      <c r="AA45" s="164"/>
    </row>
    <row r="46" spans="1:29" x14ac:dyDescent="0.25">
      <c r="A46" s="164"/>
      <c r="B46" s="164"/>
      <c r="C46" s="164"/>
      <c r="D46" s="165"/>
      <c r="E46" s="1314"/>
      <c r="F46" s="1314"/>
      <c r="G46" s="1314"/>
      <c r="H46" s="1314"/>
      <c r="I46" s="1314"/>
      <c r="J46" s="1314"/>
      <c r="K46" s="1314"/>
      <c r="L46" s="1314"/>
      <c r="M46" s="1314"/>
      <c r="N46" s="1314"/>
      <c r="O46" s="1314"/>
      <c r="P46" s="1314"/>
      <c r="Q46" s="1314"/>
      <c r="R46" s="1314"/>
      <c r="S46" s="1314"/>
      <c r="T46" s="1314"/>
      <c r="U46" s="1314"/>
      <c r="V46" s="1314"/>
      <c r="W46" s="164"/>
      <c r="X46" s="818"/>
      <c r="Y46" s="164"/>
      <c r="Z46" s="164"/>
      <c r="AA46" s="164"/>
    </row>
    <row r="47" spans="1:29" x14ac:dyDescent="0.25">
      <c r="A47" s="164"/>
      <c r="B47" s="164"/>
      <c r="C47" s="164"/>
      <c r="D47" s="165"/>
      <c r="E47" s="1314"/>
      <c r="F47" s="1314"/>
      <c r="G47" s="1314"/>
      <c r="H47" s="1314"/>
      <c r="I47" s="1314"/>
      <c r="J47" s="1314"/>
      <c r="K47" s="1314"/>
      <c r="L47" s="1314"/>
      <c r="M47" s="1314"/>
      <c r="N47" s="1314"/>
      <c r="O47" s="1314"/>
      <c r="P47" s="1314"/>
      <c r="Q47" s="1314"/>
      <c r="R47" s="1314"/>
      <c r="S47" s="1314"/>
      <c r="T47" s="1314"/>
      <c r="U47" s="1314"/>
      <c r="V47" s="1314"/>
      <c r="W47" s="164"/>
      <c r="X47" s="818"/>
      <c r="Y47" s="164"/>
      <c r="Z47" s="164"/>
      <c r="AA47" s="164"/>
    </row>
    <row r="48" spans="1:29" x14ac:dyDescent="0.25">
      <c r="A48" s="164"/>
      <c r="B48" s="164"/>
      <c r="C48" s="164"/>
      <c r="D48" s="165"/>
      <c r="E48" s="1314"/>
      <c r="F48" s="1314"/>
      <c r="G48" s="1314"/>
      <c r="H48" s="1314"/>
      <c r="I48" s="1314"/>
      <c r="J48" s="1314"/>
      <c r="K48" s="1314"/>
      <c r="L48" s="1314"/>
      <c r="M48" s="1314"/>
      <c r="N48" s="1314"/>
      <c r="O48" s="1314"/>
      <c r="P48" s="1314"/>
      <c r="Q48" s="1314"/>
      <c r="R48" s="1314"/>
      <c r="S48" s="1314"/>
      <c r="T48" s="1314"/>
      <c r="U48" s="1314"/>
      <c r="V48" s="1314"/>
      <c r="W48" s="164"/>
      <c r="X48" s="818"/>
      <c r="Y48" s="164"/>
      <c r="Z48" s="164"/>
      <c r="AA48" s="164"/>
    </row>
    <row r="49" spans="1:27" x14ac:dyDescent="0.25">
      <c r="A49" s="164"/>
      <c r="B49" s="164"/>
      <c r="C49" s="164"/>
      <c r="D49" s="165"/>
      <c r="E49" s="1314"/>
      <c r="F49" s="1314"/>
      <c r="G49" s="1314"/>
      <c r="H49" s="1314"/>
      <c r="I49" s="1314"/>
      <c r="J49" s="1314"/>
      <c r="K49" s="1314"/>
      <c r="L49" s="1314"/>
      <c r="M49" s="1314"/>
      <c r="N49" s="1314"/>
      <c r="O49" s="1314"/>
      <c r="P49" s="1314"/>
      <c r="Q49" s="1314"/>
      <c r="R49" s="1314"/>
      <c r="S49" s="1314"/>
      <c r="T49" s="1314"/>
      <c r="U49" s="1314"/>
      <c r="V49" s="1314"/>
      <c r="W49" s="164"/>
      <c r="X49" s="818"/>
      <c r="Y49" s="164"/>
      <c r="Z49" s="164"/>
      <c r="AA49" s="164"/>
    </row>
    <row r="50" spans="1:27" x14ac:dyDescent="0.25">
      <c r="A50" s="164"/>
      <c r="B50" s="164"/>
      <c r="C50" s="164"/>
      <c r="D50" s="165"/>
      <c r="E50" s="1314"/>
      <c r="F50" s="1314"/>
      <c r="G50" s="1314"/>
      <c r="H50" s="1314"/>
      <c r="I50" s="1314"/>
      <c r="J50" s="1314"/>
      <c r="K50" s="1314"/>
      <c r="L50" s="1314"/>
      <c r="M50" s="1314"/>
      <c r="N50" s="1314"/>
      <c r="O50" s="1314"/>
      <c r="P50" s="1314"/>
      <c r="Q50" s="1314"/>
      <c r="R50" s="1314"/>
      <c r="S50" s="1314"/>
      <c r="T50" s="1314"/>
      <c r="U50" s="1314"/>
      <c r="V50" s="1314"/>
      <c r="W50" s="164"/>
      <c r="X50" s="818"/>
      <c r="Y50" s="164"/>
      <c r="Z50" s="164"/>
      <c r="AA50" s="164"/>
    </row>
    <row r="51" spans="1:27" x14ac:dyDescent="0.25">
      <c r="A51" s="164"/>
      <c r="B51" s="164"/>
      <c r="C51" s="164"/>
      <c r="D51" s="165"/>
      <c r="E51" s="1314"/>
      <c r="F51" s="1314"/>
      <c r="G51" s="1314"/>
      <c r="H51" s="1314"/>
      <c r="I51" s="1314"/>
      <c r="J51" s="1314"/>
      <c r="K51" s="1314"/>
      <c r="L51" s="1314"/>
      <c r="M51" s="1314"/>
      <c r="N51" s="1314"/>
      <c r="O51" s="1314"/>
      <c r="P51" s="1314"/>
      <c r="Q51" s="1314"/>
      <c r="R51" s="1314"/>
      <c r="S51" s="1314"/>
      <c r="T51" s="1314"/>
      <c r="U51" s="1314"/>
      <c r="V51" s="1314"/>
      <c r="W51" s="164"/>
      <c r="X51" s="818"/>
      <c r="Y51" s="164"/>
      <c r="Z51" s="164"/>
      <c r="AA51" s="164"/>
    </row>
    <row r="52" spans="1:27" x14ac:dyDescent="0.25">
      <c r="A52" s="164"/>
      <c r="B52" s="164"/>
      <c r="C52" s="164"/>
      <c r="D52" s="165"/>
      <c r="E52" s="1314"/>
      <c r="F52" s="1314"/>
      <c r="G52" s="1314"/>
      <c r="H52" s="1314"/>
      <c r="I52" s="1314"/>
      <c r="J52" s="1314"/>
      <c r="K52" s="1314"/>
      <c r="L52" s="1314"/>
      <c r="M52" s="1314"/>
      <c r="N52" s="1314"/>
      <c r="O52" s="1314"/>
      <c r="P52" s="1314"/>
      <c r="Q52" s="1314"/>
      <c r="R52" s="1314"/>
      <c r="S52" s="1314"/>
      <c r="T52" s="1314"/>
      <c r="U52" s="1314"/>
      <c r="V52" s="1314"/>
      <c r="W52" s="164"/>
      <c r="X52" s="818"/>
      <c r="Y52" s="164"/>
      <c r="Z52" s="164"/>
      <c r="AA52" s="164"/>
    </row>
    <row r="53" spans="1:27" x14ac:dyDescent="0.25">
      <c r="A53" s="164"/>
      <c r="B53" s="164"/>
      <c r="C53" s="164"/>
      <c r="D53" s="165"/>
      <c r="E53" s="1314"/>
      <c r="F53" s="1314"/>
      <c r="G53" s="1314"/>
      <c r="H53" s="1314"/>
      <c r="I53" s="1314"/>
      <c r="J53" s="1314"/>
      <c r="K53" s="1314"/>
      <c r="L53" s="1314"/>
      <c r="M53" s="1314"/>
      <c r="N53" s="1314"/>
      <c r="O53" s="1314"/>
      <c r="P53" s="1314"/>
      <c r="Q53" s="1314"/>
      <c r="R53" s="1314"/>
      <c r="S53" s="1314"/>
      <c r="T53" s="1314"/>
      <c r="U53" s="1314"/>
      <c r="V53" s="1314"/>
      <c r="W53" s="164"/>
      <c r="X53" s="818"/>
      <c r="Y53" s="164"/>
      <c r="Z53" s="164"/>
      <c r="AA53" s="164"/>
    </row>
    <row r="54" spans="1:27" x14ac:dyDescent="0.25">
      <c r="A54" s="164"/>
      <c r="B54" s="164"/>
      <c r="C54" s="164"/>
      <c r="D54" s="165"/>
      <c r="E54" s="1314"/>
      <c r="F54" s="1314"/>
      <c r="G54" s="1314"/>
      <c r="H54" s="1314"/>
      <c r="I54" s="1314"/>
      <c r="J54" s="1314"/>
      <c r="K54" s="1314"/>
      <c r="L54" s="1314"/>
      <c r="M54" s="1314"/>
      <c r="N54" s="1314"/>
      <c r="O54" s="1314"/>
      <c r="P54" s="1314"/>
      <c r="Q54" s="1314"/>
      <c r="R54" s="1314"/>
      <c r="S54" s="1314"/>
      <c r="T54" s="1314"/>
      <c r="U54" s="1314"/>
      <c r="V54" s="1314"/>
      <c r="W54" s="164"/>
      <c r="X54" s="818"/>
      <c r="Y54" s="164"/>
      <c r="Z54" s="164"/>
      <c r="AA54" s="164"/>
    </row>
    <row r="55" spans="1:27" x14ac:dyDescent="0.25">
      <c r="A55" s="164"/>
      <c r="B55" s="164"/>
      <c r="C55" s="164"/>
      <c r="D55" s="165"/>
      <c r="E55" s="1314"/>
      <c r="F55" s="1314"/>
      <c r="G55" s="1314"/>
      <c r="H55" s="1314"/>
      <c r="I55" s="1314"/>
      <c r="J55" s="1314"/>
      <c r="K55" s="1314"/>
      <c r="L55" s="1314"/>
      <c r="M55" s="1314"/>
      <c r="N55" s="1314"/>
      <c r="O55" s="1314"/>
      <c r="P55" s="1314"/>
      <c r="Q55" s="1314"/>
      <c r="R55" s="1314"/>
      <c r="S55" s="1314"/>
      <c r="T55" s="1314"/>
      <c r="U55" s="1314"/>
      <c r="V55" s="1314"/>
      <c r="W55" s="164"/>
      <c r="X55" s="818"/>
      <c r="Y55" s="164"/>
      <c r="Z55" s="164"/>
      <c r="AA55" s="164"/>
    </row>
    <row r="56" spans="1:27" x14ac:dyDescent="0.25">
      <c r="A56" s="164"/>
      <c r="B56" s="164"/>
      <c r="C56" s="164"/>
      <c r="D56" s="165"/>
      <c r="E56" s="1314"/>
      <c r="F56" s="1314"/>
      <c r="G56" s="1314"/>
      <c r="H56" s="1314"/>
      <c r="I56" s="1314"/>
      <c r="J56" s="1314"/>
      <c r="K56" s="1314"/>
      <c r="L56" s="1314"/>
      <c r="M56" s="1314"/>
      <c r="N56" s="1314"/>
      <c r="O56" s="1314"/>
      <c r="P56" s="1314"/>
      <c r="Q56" s="1314"/>
      <c r="R56" s="1314"/>
      <c r="S56" s="1314"/>
      <c r="T56" s="1314"/>
      <c r="U56" s="1314"/>
      <c r="V56" s="1314"/>
      <c r="W56" s="164"/>
      <c r="X56" s="818"/>
      <c r="Y56" s="164"/>
      <c r="Z56" s="164"/>
      <c r="AA56" s="164"/>
    </row>
    <row r="57" spans="1:27" x14ac:dyDescent="0.25">
      <c r="A57" s="164"/>
      <c r="B57" s="164"/>
      <c r="C57" s="164"/>
      <c r="D57" s="164"/>
      <c r="E57" s="1314"/>
      <c r="F57" s="1314"/>
      <c r="G57" s="1314"/>
      <c r="H57" s="1314"/>
      <c r="I57" s="1314"/>
      <c r="J57" s="1314"/>
      <c r="K57" s="1314"/>
      <c r="L57" s="1314"/>
      <c r="M57" s="1314"/>
      <c r="N57" s="1314"/>
      <c r="O57" s="1314"/>
      <c r="P57" s="1314"/>
      <c r="Q57" s="1314"/>
      <c r="R57" s="1314"/>
      <c r="S57" s="1314"/>
      <c r="T57" s="1314"/>
      <c r="U57" s="1314"/>
      <c r="V57" s="1314"/>
      <c r="W57" s="164"/>
      <c r="X57" s="164"/>
      <c r="Y57" s="164"/>
      <c r="Z57" s="164"/>
      <c r="AA57" s="164"/>
    </row>
    <row r="58" spans="1:27" x14ac:dyDescent="0.25">
      <c r="A58" s="164"/>
      <c r="B58" s="164"/>
      <c r="C58" s="164"/>
      <c r="D58" s="164"/>
      <c r="E58" s="1314"/>
      <c r="F58" s="1314"/>
      <c r="G58" s="1314"/>
      <c r="H58" s="1314"/>
      <c r="I58" s="1314"/>
      <c r="J58" s="1314"/>
      <c r="K58" s="1314"/>
      <c r="L58" s="1314"/>
      <c r="M58" s="1314"/>
      <c r="N58" s="1314"/>
      <c r="O58" s="1314"/>
      <c r="P58" s="1314"/>
      <c r="Q58" s="1314"/>
      <c r="R58" s="1314"/>
      <c r="S58" s="1314"/>
      <c r="T58" s="1314"/>
      <c r="U58" s="1314"/>
      <c r="V58" s="1314"/>
      <c r="W58" s="164"/>
      <c r="X58" s="164"/>
      <c r="Y58" s="164"/>
      <c r="Z58" s="164"/>
      <c r="AA58" s="164"/>
    </row>
    <row r="59" spans="1:27" x14ac:dyDescent="0.25">
      <c r="A59" s="164"/>
      <c r="B59" s="164"/>
      <c r="C59" s="1064"/>
      <c r="D59" s="1064"/>
      <c r="E59" s="1064"/>
      <c r="F59" s="1064"/>
      <c r="G59" s="1064"/>
      <c r="H59" s="1064"/>
      <c r="I59" s="1064"/>
      <c r="J59" s="1064"/>
      <c r="K59" s="1064"/>
      <c r="L59" s="1064"/>
      <c r="M59" s="1064"/>
      <c r="N59" s="1064"/>
      <c r="O59" s="164"/>
      <c r="P59" s="164"/>
      <c r="Q59" s="164"/>
      <c r="R59" s="164"/>
      <c r="S59" s="164"/>
      <c r="T59" s="164"/>
      <c r="U59" s="164"/>
      <c r="V59" s="164"/>
      <c r="W59" s="164"/>
      <c r="X59" s="164"/>
      <c r="Y59" s="164"/>
      <c r="Z59" s="164"/>
      <c r="AA59" s="164"/>
    </row>
    <row r="60" spans="1:27" x14ac:dyDescent="0.2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row>
    <row r="61" spans="1:27" x14ac:dyDescent="0.2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row>
    <row r="62" spans="1:27" x14ac:dyDescent="0.25">
      <c r="O62" s="164"/>
      <c r="P62" s="164"/>
      <c r="Q62" s="164"/>
      <c r="R62" s="164"/>
      <c r="S62" s="164"/>
      <c r="T62" s="164"/>
      <c r="U62" s="164"/>
      <c r="V62" s="164"/>
      <c r="W62" s="164"/>
    </row>
  </sheetData>
  <mergeCells count="149">
    <mergeCell ref="C59:N59"/>
    <mergeCell ref="E57:K57"/>
    <mergeCell ref="L57:N57"/>
    <mergeCell ref="O57:V57"/>
    <mergeCell ref="E58:K58"/>
    <mergeCell ref="L58:N58"/>
    <mergeCell ref="O58:V58"/>
    <mergeCell ref="E55:K55"/>
    <mergeCell ref="L55:N55"/>
    <mergeCell ref="O55:V55"/>
    <mergeCell ref="E56:K56"/>
    <mergeCell ref="L56:N56"/>
    <mergeCell ref="O56:V56"/>
    <mergeCell ref="E53:K53"/>
    <mergeCell ref="L53:N53"/>
    <mergeCell ref="O53:V53"/>
    <mergeCell ref="E54:K54"/>
    <mergeCell ref="L54:N54"/>
    <mergeCell ref="O54:V54"/>
    <mergeCell ref="E51:K51"/>
    <mergeCell ref="L51:N51"/>
    <mergeCell ref="O51:V51"/>
    <mergeCell ref="E52:K52"/>
    <mergeCell ref="L52:N52"/>
    <mergeCell ref="O52:V52"/>
    <mergeCell ref="E49:K49"/>
    <mergeCell ref="L49:N49"/>
    <mergeCell ref="O49:V49"/>
    <mergeCell ref="E50:K50"/>
    <mergeCell ref="L50:N50"/>
    <mergeCell ref="O50:V50"/>
    <mergeCell ref="E47:K47"/>
    <mergeCell ref="L47:N47"/>
    <mergeCell ref="O47:V47"/>
    <mergeCell ref="E48:K48"/>
    <mergeCell ref="L48:N48"/>
    <mergeCell ref="O48:V48"/>
    <mergeCell ref="E45:K45"/>
    <mergeCell ref="L45:N45"/>
    <mergeCell ref="O45:V45"/>
    <mergeCell ref="E46:K46"/>
    <mergeCell ref="L46:N46"/>
    <mergeCell ref="O46:V46"/>
    <mergeCell ref="E43:K43"/>
    <mergeCell ref="L43:N43"/>
    <mergeCell ref="O43:V43"/>
    <mergeCell ref="E44:K44"/>
    <mergeCell ref="L44:N44"/>
    <mergeCell ref="O44:V44"/>
    <mergeCell ref="E41:K41"/>
    <mergeCell ref="L41:N41"/>
    <mergeCell ref="O41:V41"/>
    <mergeCell ref="E42:K42"/>
    <mergeCell ref="L42:N42"/>
    <mergeCell ref="O42:V42"/>
    <mergeCell ref="E39:K39"/>
    <mergeCell ref="L39:N39"/>
    <mergeCell ref="O39:V39"/>
    <mergeCell ref="E40:K40"/>
    <mergeCell ref="L40:N40"/>
    <mergeCell ref="O40:V40"/>
    <mergeCell ref="E37:K37"/>
    <mergeCell ref="L37:N37"/>
    <mergeCell ref="O37:V37"/>
    <mergeCell ref="E38:K38"/>
    <mergeCell ref="L38:N38"/>
    <mergeCell ref="O38:V38"/>
    <mergeCell ref="E35:K35"/>
    <mergeCell ref="L35:N35"/>
    <mergeCell ref="O35:V35"/>
    <mergeCell ref="E36:K36"/>
    <mergeCell ref="L36:N36"/>
    <mergeCell ref="O36:V36"/>
    <mergeCell ref="E31:K31"/>
    <mergeCell ref="L31:N31"/>
    <mergeCell ref="O31:V31"/>
    <mergeCell ref="C32:N32"/>
    <mergeCell ref="X33:Z33"/>
    <mergeCell ref="C34:F34"/>
    <mergeCell ref="X34:Z34"/>
    <mergeCell ref="E29:K29"/>
    <mergeCell ref="L29:N29"/>
    <mergeCell ref="O29:V29"/>
    <mergeCell ref="E30:K30"/>
    <mergeCell ref="L30:N30"/>
    <mergeCell ref="O30:V30"/>
    <mergeCell ref="E27:K27"/>
    <mergeCell ref="L27:N27"/>
    <mergeCell ref="O27:V27"/>
    <mergeCell ref="E28:K28"/>
    <mergeCell ref="L28:N28"/>
    <mergeCell ref="O28:V28"/>
    <mergeCell ref="C23:N23"/>
    <mergeCell ref="X24:Z24"/>
    <mergeCell ref="C25:F25"/>
    <mergeCell ref="X25:Z25"/>
    <mergeCell ref="E26:K26"/>
    <mergeCell ref="L26:N26"/>
    <mergeCell ref="O26:V26"/>
    <mergeCell ref="C14:F14"/>
    <mergeCell ref="X14:Z14"/>
    <mergeCell ref="X15:Z15"/>
    <mergeCell ref="G16:G17"/>
    <mergeCell ref="H16:H17"/>
    <mergeCell ref="I16:I17"/>
    <mergeCell ref="J16:J17"/>
    <mergeCell ref="K16:K17"/>
    <mergeCell ref="L16:L17"/>
    <mergeCell ref="M16:M17"/>
    <mergeCell ref="T16:T17"/>
    <mergeCell ref="U16:U17"/>
    <mergeCell ref="V16:V17"/>
    <mergeCell ref="X16:X17"/>
    <mergeCell ref="Y16:Y17"/>
    <mergeCell ref="Z16:Z17"/>
    <mergeCell ref="N16:N17"/>
    <mergeCell ref="O16:O17"/>
    <mergeCell ref="P16:P17"/>
    <mergeCell ref="Q16:Q17"/>
    <mergeCell ref="R16:R17"/>
    <mergeCell ref="S16:S17"/>
    <mergeCell ref="AC5:AC6"/>
    <mergeCell ref="C12:N12"/>
    <mergeCell ref="R5:R6"/>
    <mergeCell ref="S5:S6"/>
    <mergeCell ref="T5:T6"/>
    <mergeCell ref="U5:U6"/>
    <mergeCell ref="V5:V6"/>
    <mergeCell ref="X5:X6"/>
    <mergeCell ref="L5:L6"/>
    <mergeCell ref="M5:M6"/>
    <mergeCell ref="N5:N6"/>
    <mergeCell ref="O5:O6"/>
    <mergeCell ref="P5:P6"/>
    <mergeCell ref="Q5:Q6"/>
    <mergeCell ref="C1:F1"/>
    <mergeCell ref="C3:F3"/>
    <mergeCell ref="X3:Z3"/>
    <mergeCell ref="AA3:AB4"/>
    <mergeCell ref="X4:Z4"/>
    <mergeCell ref="G5:G6"/>
    <mergeCell ref="H5:H6"/>
    <mergeCell ref="I5:I6"/>
    <mergeCell ref="J5:J6"/>
    <mergeCell ref="K5:K6"/>
    <mergeCell ref="Y5:Y6"/>
    <mergeCell ref="Z5:Z6"/>
    <mergeCell ref="AA5:AA6"/>
    <mergeCell ref="AB5:AB6"/>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4"/>
  <dimension ref="A1:AC80"/>
  <sheetViews>
    <sheetView showGridLines="0" zoomScale="70" zoomScaleNormal="70" workbookViewId="0">
      <selection activeCell="C8" sqref="C8:AC21"/>
    </sheetView>
  </sheetViews>
  <sheetFormatPr baseColWidth="10" defaultColWidth="11.6328125" defaultRowHeight="13.8" x14ac:dyDescent="0.25"/>
  <cols>
    <col min="1" max="1" width="2.81640625" style="118" customWidth="1"/>
    <col min="2" max="2" width="52.6328125" style="118" hidden="1" customWidth="1"/>
    <col min="3" max="3" width="8.90625" style="118" customWidth="1"/>
    <col min="4" max="4" width="22.81640625" style="118" customWidth="1"/>
    <col min="5" max="5" width="12.453125" style="118" customWidth="1"/>
    <col min="6" max="6" width="8.1796875" style="118" customWidth="1"/>
    <col min="7" max="22" width="3.36328125" style="118" customWidth="1"/>
    <col min="23" max="23" width="3.6328125" style="118" customWidth="1"/>
    <col min="24" max="24" width="7.453125" style="118" customWidth="1"/>
    <col min="25" max="26" width="6.6328125" style="118" customWidth="1"/>
    <col min="27" max="27" width="23.1796875" style="118" customWidth="1"/>
    <col min="28" max="16384" width="11.6328125" style="118"/>
  </cols>
  <sheetData>
    <row r="1" spans="1:29" ht="17.399999999999999" x14ac:dyDescent="0.3">
      <c r="C1" s="1087" t="s">
        <v>162</v>
      </c>
      <c r="D1" s="1087"/>
      <c r="E1" s="1087"/>
      <c r="F1" s="1087"/>
      <c r="G1" s="116"/>
      <c r="H1" s="116"/>
      <c r="I1" s="116"/>
      <c r="J1" s="116"/>
      <c r="K1" s="116"/>
      <c r="L1" s="116"/>
      <c r="M1" s="116"/>
      <c r="N1" s="116"/>
      <c r="O1" s="116"/>
      <c r="P1" s="116"/>
      <c r="Q1" s="116"/>
      <c r="R1" s="116"/>
      <c r="S1" s="116"/>
      <c r="T1" s="116"/>
      <c r="U1" s="116"/>
      <c r="V1" s="116"/>
    </row>
    <row r="2" spans="1:29" ht="14.4" thickBot="1" x14ac:dyDescent="0.3"/>
    <row r="3" spans="1:29" ht="18.600000000000001" customHeight="1" thickBot="1" x14ac:dyDescent="0.35">
      <c r="C3" s="1087" t="s">
        <v>163</v>
      </c>
      <c r="D3" s="1087"/>
      <c r="E3" s="1087"/>
      <c r="F3" s="1087"/>
      <c r="X3" s="1074" t="s">
        <v>272</v>
      </c>
      <c r="Y3" s="1075"/>
      <c r="Z3" s="1076"/>
      <c r="AA3" s="1088" t="s">
        <v>453</v>
      </c>
      <c r="AB3" s="1089"/>
      <c r="AC3" s="713"/>
    </row>
    <row r="4" spans="1:29" ht="14.4" customHeight="1" thickBot="1" x14ac:dyDescent="0.3">
      <c r="C4" s="247"/>
      <c r="D4" s="248"/>
      <c r="E4" s="249"/>
      <c r="F4" s="250" t="s">
        <v>219</v>
      </c>
      <c r="G4" s="434"/>
      <c r="H4" s="437"/>
      <c r="I4" s="437"/>
      <c r="J4" s="437"/>
      <c r="K4" s="437"/>
      <c r="L4" s="437"/>
      <c r="M4" s="437"/>
      <c r="N4" s="437"/>
      <c r="O4" s="251">
        <v>7</v>
      </c>
      <c r="P4" s="252">
        <v>6</v>
      </c>
      <c r="Q4" s="252">
        <v>5</v>
      </c>
      <c r="R4" s="252">
        <v>4</v>
      </c>
      <c r="S4" s="252">
        <v>3</v>
      </c>
      <c r="T4" s="252">
        <v>2</v>
      </c>
      <c r="U4" s="252">
        <v>1</v>
      </c>
      <c r="V4" s="253">
        <v>0</v>
      </c>
      <c r="X4" s="1068" t="s">
        <v>273</v>
      </c>
      <c r="Y4" s="1069"/>
      <c r="Z4" s="1070"/>
      <c r="AA4" s="1090"/>
      <c r="AB4" s="1091"/>
      <c r="AC4" s="714"/>
    </row>
    <row r="5" spans="1:29" ht="143.25" customHeight="1" thickBot="1" x14ac:dyDescent="0.3">
      <c r="C5" s="254"/>
      <c r="D5" s="119"/>
      <c r="E5" s="255"/>
      <c r="F5" s="256" t="s">
        <v>218</v>
      </c>
      <c r="G5" s="1362"/>
      <c r="H5" s="1339"/>
      <c r="I5" s="1339"/>
      <c r="J5" s="1339"/>
      <c r="K5" s="1339"/>
      <c r="L5" s="1339"/>
      <c r="M5" s="1339"/>
      <c r="N5" s="1339"/>
      <c r="O5" s="1343"/>
      <c r="P5" s="1343"/>
      <c r="Q5" s="1343"/>
      <c r="R5" s="1343"/>
      <c r="S5" s="1343"/>
      <c r="T5" s="1343"/>
      <c r="U5" s="1343"/>
      <c r="V5" s="1341" t="s">
        <v>164</v>
      </c>
      <c r="X5" s="1349" t="s">
        <v>210</v>
      </c>
      <c r="Y5" s="1351" t="s">
        <v>211</v>
      </c>
      <c r="Z5" s="1353" t="s">
        <v>212</v>
      </c>
      <c r="AA5" s="1092" t="s">
        <v>454</v>
      </c>
      <c r="AB5" s="1093" t="s">
        <v>455</v>
      </c>
      <c r="AC5" s="1066" t="s">
        <v>476</v>
      </c>
    </row>
    <row r="6" spans="1:29" ht="14.4" thickBot="1" x14ac:dyDescent="0.3">
      <c r="C6" s="335" t="s">
        <v>222</v>
      </c>
      <c r="D6" s="336" t="s">
        <v>225</v>
      </c>
      <c r="E6" s="337" t="s">
        <v>226</v>
      </c>
      <c r="F6" s="257" t="s">
        <v>217</v>
      </c>
      <c r="G6" s="1363"/>
      <c r="H6" s="1340"/>
      <c r="I6" s="1340"/>
      <c r="J6" s="1340"/>
      <c r="K6" s="1340"/>
      <c r="L6" s="1340"/>
      <c r="M6" s="1340"/>
      <c r="N6" s="1340"/>
      <c r="O6" s="1364"/>
      <c r="P6" s="1364"/>
      <c r="Q6" s="1364"/>
      <c r="R6" s="1364"/>
      <c r="S6" s="1344"/>
      <c r="T6" s="1344"/>
      <c r="U6" s="1344"/>
      <c r="V6" s="1342"/>
      <c r="X6" s="1350"/>
      <c r="Y6" s="1352"/>
      <c r="Z6" s="1354"/>
      <c r="AA6" s="1092"/>
      <c r="AB6" s="1094"/>
      <c r="AC6" s="1067"/>
    </row>
    <row r="7" spans="1:29" x14ac:dyDescent="0.25">
      <c r="A7" s="258"/>
      <c r="B7" s="118" t="str">
        <f>IF(ISTEXT(D7),(CONCATENATE(Forside!$B$5,".",C7,".",D7,".",E7)),(""))</f>
        <v>..Rv.15RiseTOTEFF.43.STATUS</v>
      </c>
      <c r="C7" s="259"/>
      <c r="D7" s="338" t="s">
        <v>798</v>
      </c>
      <c r="E7" s="260" t="str">
        <f>IF(ISTEXT(D7),"STATUS","")</f>
        <v>STATUS</v>
      </c>
      <c r="F7" s="333"/>
      <c r="G7" s="434"/>
      <c r="H7" s="437"/>
      <c r="I7" s="437"/>
      <c r="J7" s="437"/>
      <c r="K7" s="437"/>
      <c r="L7" s="437"/>
      <c r="M7" s="437"/>
      <c r="N7" s="437"/>
      <c r="O7" s="251"/>
      <c r="P7" s="252"/>
      <c r="Q7" s="252"/>
      <c r="R7" s="252"/>
      <c r="S7" s="252"/>
      <c r="T7" s="252"/>
      <c r="U7" s="252"/>
      <c r="V7" s="253">
        <v>1</v>
      </c>
      <c r="X7" s="261"/>
      <c r="Y7" s="262"/>
      <c r="Z7" s="684"/>
      <c r="AA7" s="312" t="s">
        <v>788</v>
      </c>
      <c r="AB7" s="139"/>
      <c r="AC7" s="139" t="s">
        <v>479</v>
      </c>
    </row>
    <row r="8" spans="1:29" x14ac:dyDescent="0.25">
      <c r="A8" s="258"/>
      <c r="B8" s="118" t="str">
        <f>IF(ISTEXT(D8),(CONCATENATE(Forside!$B$5,".",C8,".",D8,".",E8)),(""))</f>
        <v/>
      </c>
      <c r="C8" s="405"/>
      <c r="D8" s="320"/>
      <c r="E8" s="591"/>
      <c r="F8" s="334"/>
      <c r="G8" s="435"/>
      <c r="H8" s="438"/>
      <c r="I8" s="438"/>
      <c r="J8" s="438"/>
      <c r="K8" s="438"/>
      <c r="L8" s="438"/>
      <c r="M8" s="438"/>
      <c r="N8" s="438"/>
      <c r="O8" s="266"/>
      <c r="P8" s="267"/>
      <c r="Q8" s="267"/>
      <c r="R8" s="267"/>
      <c r="S8" s="267"/>
      <c r="T8" s="267"/>
      <c r="U8" s="267"/>
      <c r="V8" s="268"/>
      <c r="X8" s="150"/>
      <c r="Y8" s="269"/>
      <c r="Z8" s="685"/>
      <c r="AA8" s="297"/>
      <c r="AB8" s="145"/>
      <c r="AC8" s="145"/>
    </row>
    <row r="9" spans="1:29" x14ac:dyDescent="0.25">
      <c r="A9" s="258"/>
      <c r="B9" s="118" t="str">
        <f>IF(ISTEXT(D9),(CONCATENATE(Forside!$B$5,".",C9,".",D9,".",E9)),(""))</f>
        <v/>
      </c>
      <c r="C9" s="405"/>
      <c r="D9" s="320"/>
      <c r="E9" s="591"/>
      <c r="F9" s="334"/>
      <c r="G9" s="435"/>
      <c r="H9" s="438"/>
      <c r="I9" s="438"/>
      <c r="J9" s="438"/>
      <c r="K9" s="438"/>
      <c r="L9" s="438"/>
      <c r="M9" s="438"/>
      <c r="N9" s="438"/>
      <c r="O9" s="266"/>
      <c r="P9" s="267"/>
      <c r="Q9" s="267"/>
      <c r="R9" s="267"/>
      <c r="S9" s="267"/>
      <c r="T9" s="267"/>
      <c r="U9" s="267"/>
      <c r="V9" s="268"/>
      <c r="X9" s="150"/>
      <c r="Y9" s="269"/>
      <c r="Z9" s="685"/>
      <c r="AA9" s="297"/>
      <c r="AB9" s="145"/>
      <c r="AC9" s="145"/>
    </row>
    <row r="10" spans="1:29" s="213" customFormat="1" x14ac:dyDescent="0.25">
      <c r="A10" s="258"/>
      <c r="B10" s="118" t="str">
        <f>IF(ISTEXT(D10),(CONCATENATE(Forside!$B$5,".",C10,".",D10,".",E10)),(""))</f>
        <v/>
      </c>
      <c r="C10" s="264"/>
      <c r="D10" s="320"/>
      <c r="E10" s="591"/>
      <c r="F10" s="323"/>
      <c r="G10" s="432"/>
      <c r="H10" s="433"/>
      <c r="I10" s="433"/>
      <c r="J10" s="433"/>
      <c r="K10" s="433"/>
      <c r="L10" s="433"/>
      <c r="M10" s="433"/>
      <c r="N10" s="433"/>
      <c r="O10" s="226"/>
      <c r="P10" s="227"/>
      <c r="Q10" s="227"/>
      <c r="R10" s="227"/>
      <c r="S10" s="227"/>
      <c r="T10" s="227"/>
      <c r="U10" s="227"/>
      <c r="V10" s="268"/>
      <c r="X10" s="225"/>
      <c r="Y10" s="229"/>
      <c r="Z10" s="671"/>
      <c r="AA10" s="723"/>
      <c r="AB10" s="224"/>
      <c r="AC10" s="145"/>
    </row>
    <row r="11" spans="1:29" x14ac:dyDescent="0.25">
      <c r="A11" s="258"/>
      <c r="B11" s="118" t="str">
        <f>IF(ISTEXT(D11),(CONCATENATE(Forside!$B$5,".",C11,".",D11,".",E11)),(""))</f>
        <v/>
      </c>
      <c r="C11" s="264"/>
      <c r="D11" s="320"/>
      <c r="E11" s="591"/>
      <c r="F11" s="334"/>
      <c r="G11" s="435"/>
      <c r="H11" s="438"/>
      <c r="I11" s="438"/>
      <c r="J11" s="438"/>
      <c r="K11" s="438"/>
      <c r="L11" s="438"/>
      <c r="M11" s="438"/>
      <c r="N11" s="438"/>
      <c r="O11" s="266"/>
      <c r="P11" s="267"/>
      <c r="Q11" s="267"/>
      <c r="R11" s="267"/>
      <c r="S11" s="267"/>
      <c r="T11" s="267"/>
      <c r="U11" s="267"/>
      <c r="V11" s="268"/>
      <c r="X11" s="271"/>
      <c r="Y11" s="272"/>
      <c r="Z11" s="686"/>
      <c r="AA11" s="722"/>
      <c r="AB11" s="265"/>
      <c r="AC11" s="145"/>
    </row>
    <row r="12" spans="1:29" x14ac:dyDescent="0.25">
      <c r="A12" s="258"/>
      <c r="B12" s="118" t="str">
        <f>IF(ISTEXT(D12),(CONCATENATE(Forside!$B$5,".",C12,".",D12,".",E12)),(""))</f>
        <v/>
      </c>
      <c r="C12" s="264"/>
      <c r="D12" s="320"/>
      <c r="E12" s="591"/>
      <c r="F12" s="334"/>
      <c r="G12" s="435"/>
      <c r="H12" s="438"/>
      <c r="I12" s="438"/>
      <c r="J12" s="438"/>
      <c r="K12" s="438"/>
      <c r="L12" s="438"/>
      <c r="M12" s="438"/>
      <c r="N12" s="438"/>
      <c r="O12" s="266"/>
      <c r="P12" s="267"/>
      <c r="Q12" s="267"/>
      <c r="R12" s="267"/>
      <c r="S12" s="267"/>
      <c r="T12" s="267"/>
      <c r="U12" s="267"/>
      <c r="V12" s="268"/>
      <c r="X12" s="271"/>
      <c r="Y12" s="272"/>
      <c r="Z12" s="686"/>
      <c r="AA12" s="722"/>
      <c r="AB12" s="265"/>
      <c r="AC12" s="145"/>
    </row>
    <row r="13" spans="1:29" x14ac:dyDescent="0.25">
      <c r="A13" s="258"/>
      <c r="B13" s="118" t="str">
        <f>IF(ISTEXT(D13),(CONCATENATE(Forside!$B$5,".",C13,".",D13,".",E13)),(""))</f>
        <v/>
      </c>
      <c r="C13" s="264"/>
      <c r="D13" s="320"/>
      <c r="E13" s="591"/>
      <c r="F13" s="334"/>
      <c r="G13" s="435"/>
      <c r="H13" s="438"/>
      <c r="I13" s="438"/>
      <c r="J13" s="438"/>
      <c r="K13" s="438"/>
      <c r="L13" s="438"/>
      <c r="M13" s="438"/>
      <c r="N13" s="438"/>
      <c r="O13" s="266"/>
      <c r="P13" s="267"/>
      <c r="Q13" s="267"/>
      <c r="R13" s="267"/>
      <c r="S13" s="267"/>
      <c r="T13" s="267"/>
      <c r="U13" s="267"/>
      <c r="V13" s="268"/>
      <c r="X13" s="271"/>
      <c r="Y13" s="272"/>
      <c r="Z13" s="686"/>
      <c r="AA13" s="722"/>
      <c r="AB13" s="265"/>
      <c r="AC13" s="145"/>
    </row>
    <row r="14" spans="1:29" x14ac:dyDescent="0.25">
      <c r="A14" s="258"/>
      <c r="B14" s="118" t="str">
        <f>IF(ISTEXT(D14),(CONCATENATE(Forside!$B$5,".",C14,".",D14,".",E14)),(""))</f>
        <v/>
      </c>
      <c r="C14" s="264"/>
      <c r="D14" s="320"/>
      <c r="E14" s="591"/>
      <c r="F14" s="334"/>
      <c r="G14" s="435"/>
      <c r="H14" s="438"/>
      <c r="I14" s="438"/>
      <c r="J14" s="438"/>
      <c r="K14" s="438"/>
      <c r="L14" s="438"/>
      <c r="M14" s="438"/>
      <c r="N14" s="438"/>
      <c r="O14" s="266"/>
      <c r="P14" s="267"/>
      <c r="Q14" s="267"/>
      <c r="R14" s="267"/>
      <c r="S14" s="267"/>
      <c r="T14" s="267"/>
      <c r="U14" s="267"/>
      <c r="V14" s="268"/>
      <c r="X14" s="271"/>
      <c r="Y14" s="272"/>
      <c r="Z14" s="686"/>
      <c r="AA14" s="722"/>
      <c r="AB14" s="265"/>
      <c r="AC14" s="145"/>
    </row>
    <row r="15" spans="1:29" x14ac:dyDescent="0.25">
      <c r="A15" s="258"/>
      <c r="B15" s="118" t="str">
        <f>IF(ISTEXT(D15),(CONCATENATE(Forside!$B$5,".",C15,".",D15,".",E15)),(""))</f>
        <v/>
      </c>
      <c r="C15" s="264"/>
      <c r="D15" s="320"/>
      <c r="E15" s="591"/>
      <c r="F15" s="334"/>
      <c r="G15" s="435"/>
      <c r="H15" s="438"/>
      <c r="I15" s="438"/>
      <c r="J15" s="438"/>
      <c r="K15" s="438"/>
      <c r="L15" s="438"/>
      <c r="M15" s="438"/>
      <c r="N15" s="438"/>
      <c r="O15" s="266"/>
      <c r="P15" s="267"/>
      <c r="Q15" s="267"/>
      <c r="R15" s="267"/>
      <c r="S15" s="267"/>
      <c r="T15" s="267"/>
      <c r="U15" s="267"/>
      <c r="V15" s="268"/>
      <c r="X15" s="271"/>
      <c r="Y15" s="272"/>
      <c r="Z15" s="686"/>
      <c r="AA15" s="722"/>
      <c r="AB15" s="265"/>
      <c r="AC15" s="145"/>
    </row>
    <row r="16" spans="1:29" x14ac:dyDescent="0.25">
      <c r="A16" s="258"/>
      <c r="B16" s="118" t="str">
        <f>IF(ISTEXT(D16),(CONCATENATE(Forside!$B$5,".",C16,".",D16,".",E16)),(""))</f>
        <v/>
      </c>
      <c r="C16" s="264"/>
      <c r="D16" s="320"/>
      <c r="E16" s="591"/>
      <c r="F16" s="334"/>
      <c r="G16" s="435"/>
      <c r="H16" s="438"/>
      <c r="I16" s="438"/>
      <c r="J16" s="438"/>
      <c r="K16" s="438"/>
      <c r="L16" s="438"/>
      <c r="M16" s="438"/>
      <c r="N16" s="438"/>
      <c r="O16" s="266"/>
      <c r="P16" s="267"/>
      <c r="Q16" s="267"/>
      <c r="R16" s="267"/>
      <c r="S16" s="267"/>
      <c r="T16" s="267"/>
      <c r="U16" s="267"/>
      <c r="V16" s="268"/>
      <c r="X16" s="271"/>
      <c r="Y16" s="272"/>
      <c r="Z16" s="686"/>
      <c r="AA16" s="722"/>
      <c r="AB16" s="265"/>
      <c r="AC16" s="145"/>
    </row>
    <row r="17" spans="1:29" x14ac:dyDescent="0.25">
      <c r="B17" s="118" t="str">
        <f>IF(ISTEXT(D17),(CONCATENATE(Forside!$B$5,".",C17,".",D17,".",E17)),(""))</f>
        <v/>
      </c>
      <c r="C17" s="264"/>
      <c r="D17" s="320"/>
      <c r="E17" s="591"/>
      <c r="F17" s="334"/>
      <c r="G17" s="435"/>
      <c r="H17" s="438"/>
      <c r="I17" s="438"/>
      <c r="J17" s="438"/>
      <c r="K17" s="438"/>
      <c r="L17" s="438"/>
      <c r="M17" s="438"/>
      <c r="N17" s="438"/>
      <c r="O17" s="266"/>
      <c r="P17" s="267"/>
      <c r="Q17" s="267"/>
      <c r="R17" s="267"/>
      <c r="S17" s="267"/>
      <c r="T17" s="267"/>
      <c r="U17" s="267"/>
      <c r="V17" s="268"/>
      <c r="X17" s="271"/>
      <c r="Y17" s="272"/>
      <c r="Z17" s="686"/>
      <c r="AA17" s="722"/>
      <c r="AB17" s="265"/>
      <c r="AC17" s="145"/>
    </row>
    <row r="18" spans="1:29" x14ac:dyDescent="0.25">
      <c r="B18" s="118" t="str">
        <f>IF(ISTEXT(D18),(CONCATENATE(Forside!$B$5,".",C18,".",D18,".",E18)),(""))</f>
        <v/>
      </c>
      <c r="C18" s="264"/>
      <c r="D18" s="320"/>
      <c r="E18" s="591"/>
      <c r="F18" s="334"/>
      <c r="G18" s="435"/>
      <c r="H18" s="438"/>
      <c r="I18" s="438"/>
      <c r="J18" s="438"/>
      <c r="K18" s="438"/>
      <c r="L18" s="438"/>
      <c r="M18" s="438"/>
      <c r="N18" s="438"/>
      <c r="O18" s="266"/>
      <c r="P18" s="267"/>
      <c r="Q18" s="267"/>
      <c r="R18" s="267"/>
      <c r="S18" s="267"/>
      <c r="T18" s="267"/>
      <c r="U18" s="267"/>
      <c r="V18" s="268"/>
      <c r="X18" s="271"/>
      <c r="Y18" s="272"/>
      <c r="Z18" s="686"/>
      <c r="AA18" s="722"/>
      <c r="AB18" s="265"/>
      <c r="AC18" s="145"/>
    </row>
    <row r="19" spans="1:29" ht="15.75" customHeight="1" x14ac:dyDescent="0.25">
      <c r="B19" s="118" t="str">
        <f>IF(ISTEXT(D19),(CONCATENATE(Forside!$B$5,".",C19,".",D19,".",E19)),(""))</f>
        <v/>
      </c>
      <c r="C19" s="264"/>
      <c r="D19" s="320"/>
      <c r="E19" s="591"/>
      <c r="F19" s="334"/>
      <c r="G19" s="435"/>
      <c r="H19" s="438"/>
      <c r="I19" s="438"/>
      <c r="J19" s="438"/>
      <c r="K19" s="438"/>
      <c r="L19" s="438"/>
      <c r="M19" s="438"/>
      <c r="N19" s="438"/>
      <c r="O19" s="266"/>
      <c r="P19" s="267"/>
      <c r="Q19" s="267"/>
      <c r="R19" s="267"/>
      <c r="S19" s="267"/>
      <c r="T19" s="267"/>
      <c r="U19" s="267"/>
      <c r="V19" s="268"/>
      <c r="X19" s="271"/>
      <c r="Y19" s="272"/>
      <c r="Z19" s="686"/>
      <c r="AA19" s="722"/>
      <c r="AB19" s="265"/>
      <c r="AC19" s="145"/>
    </row>
    <row r="20" spans="1:29" ht="14.25" customHeight="1" x14ac:dyDescent="0.25">
      <c r="B20" s="118" t="str">
        <f>IF(ISTEXT(D20),(CONCATENATE(Forside!$B$5,".",C20,".",D20,".",E20)),(""))</f>
        <v/>
      </c>
      <c r="C20" s="264"/>
      <c r="D20" s="320"/>
      <c r="E20" s="591"/>
      <c r="F20" s="334"/>
      <c r="G20" s="435"/>
      <c r="H20" s="438"/>
      <c r="I20" s="438"/>
      <c r="J20" s="438"/>
      <c r="K20" s="438"/>
      <c r="L20" s="438"/>
      <c r="M20" s="438"/>
      <c r="N20" s="438"/>
      <c r="O20" s="266"/>
      <c r="P20" s="267"/>
      <c r="Q20" s="267"/>
      <c r="R20" s="267"/>
      <c r="S20" s="267"/>
      <c r="T20" s="267"/>
      <c r="U20" s="267"/>
      <c r="V20" s="268"/>
      <c r="X20" s="271"/>
      <c r="Y20" s="272"/>
      <c r="Z20" s="686"/>
      <c r="AA20" s="722"/>
      <c r="AB20" s="265"/>
      <c r="AC20" s="145"/>
    </row>
    <row r="21" spans="1:29" x14ac:dyDescent="0.25">
      <c r="B21" s="118" t="str">
        <f>IF(ISTEXT(D21),(CONCATENATE(Forside!$B$5,".",C21,".",D21,".",E21)),(""))</f>
        <v/>
      </c>
      <c r="C21" s="264"/>
      <c r="D21" s="320"/>
      <c r="E21" s="591"/>
      <c r="F21" s="334"/>
      <c r="G21" s="435"/>
      <c r="H21" s="438"/>
      <c r="I21" s="438"/>
      <c r="J21" s="438"/>
      <c r="K21" s="438"/>
      <c r="L21" s="438"/>
      <c r="M21" s="438"/>
      <c r="N21" s="438"/>
      <c r="O21" s="266"/>
      <c r="P21" s="267"/>
      <c r="Q21" s="267"/>
      <c r="R21" s="267"/>
      <c r="S21" s="267"/>
      <c r="T21" s="267"/>
      <c r="U21" s="267"/>
      <c r="V21" s="268"/>
      <c r="X21" s="271"/>
      <c r="Y21" s="272"/>
      <c r="Z21" s="686"/>
      <c r="AA21" s="722"/>
      <c r="AB21" s="265"/>
      <c r="AC21" s="145"/>
    </row>
    <row r="22" spans="1:29" x14ac:dyDescent="0.25">
      <c r="A22" s="258"/>
      <c r="B22" s="118" t="str">
        <f>IF(ISTEXT(D22),(CONCATENATE(Forside!$B$5,".",C22,".",D22,".",E22)),(""))</f>
        <v/>
      </c>
      <c r="C22" s="264"/>
      <c r="D22" s="320"/>
      <c r="E22" s="591" t="str">
        <f t="shared" ref="E22:E30" si="0">IF(ISTEXT(D22),"STATUS","")</f>
        <v/>
      </c>
      <c r="F22" s="334"/>
      <c r="G22" s="435"/>
      <c r="H22" s="438"/>
      <c r="I22" s="438"/>
      <c r="J22" s="438"/>
      <c r="K22" s="438"/>
      <c r="L22" s="438"/>
      <c r="M22" s="438"/>
      <c r="N22" s="438"/>
      <c r="O22" s="266"/>
      <c r="P22" s="267"/>
      <c r="Q22" s="267"/>
      <c r="R22" s="267"/>
      <c r="S22" s="267"/>
      <c r="T22" s="267"/>
      <c r="U22" s="267"/>
      <c r="V22" s="268" t="str">
        <f t="shared" ref="V22:V30" si="1">IF(ISTEXT(D22),1,"")</f>
        <v/>
      </c>
      <c r="X22" s="271"/>
      <c r="Y22" s="272"/>
      <c r="Z22" s="686"/>
      <c r="AA22" s="722"/>
      <c r="AB22" s="265"/>
      <c r="AC22" s="145"/>
    </row>
    <row r="23" spans="1:29" x14ac:dyDescent="0.25">
      <c r="A23" s="258"/>
      <c r="B23" s="118" t="str">
        <f>IF(ISTEXT(D23),(CONCATENATE(Forside!$B$5,".",C23,".",D23,".",E23)),(""))</f>
        <v/>
      </c>
      <c r="C23" s="264"/>
      <c r="D23" s="320"/>
      <c r="E23" s="591" t="str">
        <f t="shared" si="0"/>
        <v/>
      </c>
      <c r="F23" s="334"/>
      <c r="G23" s="435"/>
      <c r="H23" s="438"/>
      <c r="I23" s="438"/>
      <c r="J23" s="438"/>
      <c r="K23" s="438"/>
      <c r="L23" s="438"/>
      <c r="M23" s="438"/>
      <c r="N23" s="438"/>
      <c r="O23" s="266"/>
      <c r="P23" s="267"/>
      <c r="Q23" s="267"/>
      <c r="R23" s="267"/>
      <c r="S23" s="267"/>
      <c r="T23" s="267"/>
      <c r="U23" s="267"/>
      <c r="V23" s="268" t="str">
        <f t="shared" si="1"/>
        <v/>
      </c>
      <c r="X23" s="271"/>
      <c r="Y23" s="272"/>
      <c r="Z23" s="686"/>
      <c r="AA23" s="722"/>
      <c r="AB23" s="265"/>
      <c r="AC23" s="145"/>
    </row>
    <row r="24" spans="1:29" x14ac:dyDescent="0.25">
      <c r="A24" s="258"/>
      <c r="B24" s="118" t="str">
        <f>IF(ISTEXT(D24),(CONCATENATE(Forside!$B$5,".",C24,".",D24,".",E24)),(""))</f>
        <v/>
      </c>
      <c r="C24" s="264"/>
      <c r="D24" s="320"/>
      <c r="E24" s="591" t="str">
        <f t="shared" si="0"/>
        <v/>
      </c>
      <c r="F24" s="334"/>
      <c r="G24" s="435"/>
      <c r="H24" s="438"/>
      <c r="I24" s="438"/>
      <c r="J24" s="438"/>
      <c r="K24" s="438"/>
      <c r="L24" s="438"/>
      <c r="M24" s="438"/>
      <c r="N24" s="438"/>
      <c r="O24" s="266"/>
      <c r="P24" s="267"/>
      <c r="Q24" s="267"/>
      <c r="R24" s="267"/>
      <c r="S24" s="267"/>
      <c r="T24" s="267"/>
      <c r="U24" s="267"/>
      <c r="V24" s="268" t="str">
        <f t="shared" si="1"/>
        <v/>
      </c>
      <c r="X24" s="271"/>
      <c r="Y24" s="272"/>
      <c r="Z24" s="686"/>
      <c r="AA24" s="722"/>
      <c r="AB24" s="265"/>
      <c r="AC24" s="145"/>
    </row>
    <row r="25" spans="1:29" x14ac:dyDescent="0.25">
      <c r="A25" s="258"/>
      <c r="B25" s="118" t="str">
        <f>IF(ISTEXT(D25),(CONCATENATE(Forside!$B$5,".",C25,".",D25,".",E25)),(""))</f>
        <v/>
      </c>
      <c r="C25" s="264"/>
      <c r="D25" s="320"/>
      <c r="E25" s="591" t="str">
        <f t="shared" si="0"/>
        <v/>
      </c>
      <c r="F25" s="334"/>
      <c r="G25" s="435"/>
      <c r="H25" s="438"/>
      <c r="I25" s="438"/>
      <c r="J25" s="438"/>
      <c r="K25" s="438"/>
      <c r="L25" s="438"/>
      <c r="M25" s="438"/>
      <c r="N25" s="438"/>
      <c r="O25" s="266"/>
      <c r="P25" s="267"/>
      <c r="Q25" s="267"/>
      <c r="R25" s="267"/>
      <c r="S25" s="267"/>
      <c r="T25" s="267"/>
      <c r="U25" s="267"/>
      <c r="V25" s="268" t="str">
        <f t="shared" si="1"/>
        <v/>
      </c>
      <c r="X25" s="271"/>
      <c r="Y25" s="272"/>
      <c r="Z25" s="686"/>
      <c r="AA25" s="722"/>
      <c r="AB25" s="265"/>
      <c r="AC25" s="145"/>
    </row>
    <row r="26" spans="1:29" x14ac:dyDescent="0.25">
      <c r="A26" s="258"/>
      <c r="B26" s="118" t="str">
        <f>IF(ISTEXT(D26),(CONCATENATE(Forside!$B$5,".",C26,".",D26,".",E26)),(""))</f>
        <v/>
      </c>
      <c r="C26" s="264"/>
      <c r="D26" s="320"/>
      <c r="E26" s="591" t="str">
        <f t="shared" si="0"/>
        <v/>
      </c>
      <c r="F26" s="334"/>
      <c r="G26" s="435"/>
      <c r="H26" s="438"/>
      <c r="I26" s="438"/>
      <c r="J26" s="438"/>
      <c r="K26" s="438"/>
      <c r="L26" s="438"/>
      <c r="M26" s="438"/>
      <c r="N26" s="438"/>
      <c r="O26" s="266"/>
      <c r="P26" s="267"/>
      <c r="Q26" s="267"/>
      <c r="R26" s="267"/>
      <c r="S26" s="267"/>
      <c r="T26" s="267"/>
      <c r="U26" s="267"/>
      <c r="V26" s="268" t="str">
        <f t="shared" si="1"/>
        <v/>
      </c>
      <c r="X26" s="271"/>
      <c r="Y26" s="272"/>
      <c r="Z26" s="686"/>
      <c r="AA26" s="722"/>
      <c r="AB26" s="265"/>
      <c r="AC26" s="145"/>
    </row>
    <row r="27" spans="1:29" x14ac:dyDescent="0.25">
      <c r="A27" s="258"/>
      <c r="B27" s="118" t="str">
        <f>IF(ISTEXT(D27),(CONCATENATE(Forside!$B$5,".",C27,".",D27,".",E27)),(""))</f>
        <v/>
      </c>
      <c r="C27" s="264"/>
      <c r="D27" s="320"/>
      <c r="E27" s="591" t="str">
        <f t="shared" si="0"/>
        <v/>
      </c>
      <c r="F27" s="334"/>
      <c r="G27" s="435"/>
      <c r="H27" s="438"/>
      <c r="I27" s="438"/>
      <c r="J27" s="438"/>
      <c r="K27" s="438"/>
      <c r="L27" s="438"/>
      <c r="M27" s="438"/>
      <c r="N27" s="438"/>
      <c r="O27" s="266"/>
      <c r="P27" s="267"/>
      <c r="Q27" s="267"/>
      <c r="R27" s="267"/>
      <c r="S27" s="267"/>
      <c r="T27" s="267"/>
      <c r="U27" s="267"/>
      <c r="V27" s="268" t="str">
        <f t="shared" si="1"/>
        <v/>
      </c>
      <c r="X27" s="271"/>
      <c r="Y27" s="272"/>
      <c r="Z27" s="686"/>
      <c r="AA27" s="722"/>
      <c r="AB27" s="265"/>
      <c r="AC27" s="145"/>
    </row>
    <row r="28" spans="1:29" x14ac:dyDescent="0.25">
      <c r="A28" s="258"/>
      <c r="B28" s="118" t="str">
        <f>IF(ISTEXT(D28),(CONCATENATE(Forside!$B$5,".",C28,".",D28,".",E28)),(""))</f>
        <v/>
      </c>
      <c r="C28" s="264"/>
      <c r="D28" s="320"/>
      <c r="E28" s="591" t="str">
        <f t="shared" si="0"/>
        <v/>
      </c>
      <c r="F28" s="334"/>
      <c r="G28" s="435"/>
      <c r="H28" s="438"/>
      <c r="I28" s="438"/>
      <c r="J28" s="438"/>
      <c r="K28" s="438"/>
      <c r="L28" s="438"/>
      <c r="M28" s="438"/>
      <c r="N28" s="438"/>
      <c r="O28" s="266"/>
      <c r="P28" s="267"/>
      <c r="Q28" s="267"/>
      <c r="R28" s="267"/>
      <c r="S28" s="267"/>
      <c r="T28" s="267"/>
      <c r="U28" s="267"/>
      <c r="V28" s="268" t="str">
        <f t="shared" si="1"/>
        <v/>
      </c>
      <c r="X28" s="271"/>
      <c r="Y28" s="272"/>
      <c r="Z28" s="686"/>
      <c r="AA28" s="722"/>
      <c r="AB28" s="265"/>
      <c r="AC28" s="145"/>
    </row>
    <row r="29" spans="1:29" x14ac:dyDescent="0.25">
      <c r="A29" s="258"/>
      <c r="B29" s="118" t="str">
        <f>IF(ISTEXT(D29),(CONCATENATE(Forside!$B$5,".",C29,".",D29,".",E29)),(""))</f>
        <v/>
      </c>
      <c r="C29" s="264"/>
      <c r="D29" s="320"/>
      <c r="E29" s="591" t="str">
        <f t="shared" si="0"/>
        <v/>
      </c>
      <c r="F29" s="334"/>
      <c r="G29" s="435"/>
      <c r="H29" s="438"/>
      <c r="I29" s="438"/>
      <c r="J29" s="438"/>
      <c r="K29" s="438"/>
      <c r="L29" s="438"/>
      <c r="M29" s="438"/>
      <c r="N29" s="438"/>
      <c r="O29" s="266"/>
      <c r="P29" s="267"/>
      <c r="Q29" s="267"/>
      <c r="R29" s="267"/>
      <c r="S29" s="267"/>
      <c r="T29" s="267"/>
      <c r="U29" s="267"/>
      <c r="V29" s="268" t="str">
        <f t="shared" si="1"/>
        <v/>
      </c>
      <c r="X29" s="271"/>
      <c r="Y29" s="272"/>
      <c r="Z29" s="686"/>
      <c r="AA29" s="722"/>
      <c r="AB29" s="265"/>
      <c r="AC29" s="145"/>
    </row>
    <row r="30" spans="1:29" ht="14.4" thickBot="1" x14ac:dyDescent="0.3">
      <c r="A30" s="258"/>
      <c r="B30" s="118" t="str">
        <f>IF(ISTEXT(D30),(CONCATENATE(Forside!$B$5,".",C30,".",D30,".",E30)),(""))</f>
        <v/>
      </c>
      <c r="C30" s="274"/>
      <c r="D30" s="340"/>
      <c r="E30" s="592" t="str">
        <f t="shared" si="0"/>
        <v/>
      </c>
      <c r="F30" s="339"/>
      <c r="G30" s="436"/>
      <c r="H30" s="439"/>
      <c r="I30" s="439"/>
      <c r="J30" s="439"/>
      <c r="K30" s="439"/>
      <c r="L30" s="439"/>
      <c r="M30" s="439"/>
      <c r="N30" s="439"/>
      <c r="O30" s="276"/>
      <c r="P30" s="277"/>
      <c r="Q30" s="277"/>
      <c r="R30" s="277"/>
      <c r="S30" s="277"/>
      <c r="T30" s="277"/>
      <c r="U30" s="277"/>
      <c r="V30" s="278" t="str">
        <f t="shared" si="1"/>
        <v/>
      </c>
      <c r="X30" s="275"/>
      <c r="Y30" s="279"/>
      <c r="Z30" s="687"/>
      <c r="AA30" s="726"/>
      <c r="AB30" s="727"/>
      <c r="AC30" s="157"/>
    </row>
    <row r="31" spans="1:29" x14ac:dyDescent="0.25">
      <c r="A31" s="258"/>
      <c r="C31" s="1064" t="s">
        <v>278</v>
      </c>
      <c r="D31" s="1064"/>
      <c r="E31" s="1064"/>
      <c r="F31" s="1103"/>
      <c r="G31" s="1064"/>
      <c r="H31" s="1064"/>
      <c r="I31" s="1064"/>
      <c r="J31" s="1064"/>
      <c r="K31" s="1064"/>
      <c r="L31" s="1064"/>
      <c r="M31" s="1064"/>
      <c r="N31" s="1064"/>
      <c r="X31" s="280"/>
      <c r="Y31" s="280"/>
      <c r="Z31" s="280"/>
      <c r="AC31" s="700"/>
    </row>
    <row r="32" spans="1:29" ht="14.4" thickBot="1" x14ac:dyDescent="0.3">
      <c r="A32" s="258"/>
      <c r="AC32" s="700"/>
    </row>
    <row r="33" spans="1:29" ht="17.399999999999999" x14ac:dyDescent="0.3">
      <c r="A33" s="258"/>
      <c r="X33" s="1074" t="s">
        <v>272</v>
      </c>
      <c r="Y33" s="1075"/>
      <c r="Z33" s="1076"/>
      <c r="AC33" s="700"/>
    </row>
    <row r="34" spans="1:29" ht="18" thickBot="1" x14ac:dyDescent="0.35">
      <c r="A34" s="258"/>
      <c r="C34" s="1087" t="s">
        <v>45</v>
      </c>
      <c r="D34" s="1087"/>
      <c r="E34" s="1087"/>
      <c r="F34" s="1087"/>
      <c r="X34" s="1068" t="s">
        <v>273</v>
      </c>
      <c r="Y34" s="1069"/>
      <c r="Z34" s="1070"/>
      <c r="AC34" s="700"/>
    </row>
    <row r="35" spans="1:29" ht="14.4" thickBot="1" x14ac:dyDescent="0.3">
      <c r="A35" s="258"/>
      <c r="C35" s="335" t="s">
        <v>222</v>
      </c>
      <c r="D35" s="336" t="s">
        <v>225</v>
      </c>
      <c r="E35" s="1355" t="s">
        <v>227</v>
      </c>
      <c r="F35" s="1356"/>
      <c r="G35" s="1356"/>
      <c r="H35" s="1356"/>
      <c r="I35" s="1356"/>
      <c r="J35" s="1356"/>
      <c r="K35" s="1356"/>
      <c r="L35" s="1357" t="s">
        <v>217</v>
      </c>
      <c r="M35" s="1358"/>
      <c r="N35" s="1359"/>
      <c r="O35" s="1360" t="s">
        <v>216</v>
      </c>
      <c r="P35" s="1356"/>
      <c r="Q35" s="1356"/>
      <c r="R35" s="1356"/>
      <c r="S35" s="1356"/>
      <c r="T35" s="1356"/>
      <c r="U35" s="1356"/>
      <c r="V35" s="1361"/>
      <c r="X35" s="281" t="s">
        <v>215</v>
      </c>
      <c r="Y35" s="282" t="s">
        <v>213</v>
      </c>
      <c r="Z35" s="283" t="s">
        <v>214</v>
      </c>
      <c r="AC35" s="700"/>
    </row>
    <row r="36" spans="1:29" x14ac:dyDescent="0.25">
      <c r="A36" s="258"/>
      <c r="B36" s="118" t="str">
        <f ca="1">IF(ISTEXT(INDIRECT((ADDRESS((ROUNDUP(ROW(A1)/2,0)+6),4)))),(CONCATENATE(Forside!$B$5,".",C36,".",D36,".",E36)),(""))</f>
        <v>..Rv.15RiseTOTEFF.43.VERDI.AKKUMULERTFORBRUK</v>
      </c>
      <c r="C36" s="259" t="str">
        <f ca="1">INDIRECT(ADDRESS((ROUNDUP(ROW(A1)/2,0)+6),3))&amp;""</f>
        <v/>
      </c>
      <c r="D36" s="338" t="str">
        <f ca="1">INDIRECT(ADDRESS((ROUNDUP(ROW(A1)/2,0)+6),4))&amp;""</f>
        <v>Rv.15RiseTOTEFF.43</v>
      </c>
      <c r="E36" s="1345" t="s">
        <v>801</v>
      </c>
      <c r="F36" s="1346"/>
      <c r="G36" s="1346"/>
      <c r="H36" s="1346"/>
      <c r="I36" s="1346"/>
      <c r="J36" s="1346"/>
      <c r="K36" s="1347"/>
      <c r="L36" s="1348"/>
      <c r="M36" s="1346"/>
      <c r="N36" s="1347"/>
      <c r="O36" s="1348" t="s">
        <v>803</v>
      </c>
      <c r="P36" s="1346"/>
      <c r="Q36" s="1346"/>
      <c r="R36" s="1346"/>
      <c r="S36" s="1346"/>
      <c r="T36" s="1346"/>
      <c r="U36" s="1346"/>
      <c r="V36" s="1347"/>
      <c r="X36" s="284"/>
      <c r="Y36" s="285"/>
      <c r="Z36" s="253"/>
      <c r="AC36" s="700"/>
    </row>
    <row r="37" spans="1:29" x14ac:dyDescent="0.25">
      <c r="A37" s="258"/>
      <c r="B37" s="118" t="str">
        <f ca="1">IF(ISTEXT(INDIRECT((ADDRESS((ROUNDUP(ROW(A2)/2,0)+6),4)))),(CONCATENATE(Forside!$B$5,".",C37,".",D37,".",E37)),(""))</f>
        <v>..Rv.15RiseTOTEFF.43.VERDI.OYEBLIKKSFORBRUK</v>
      </c>
      <c r="C37" s="264" t="str">
        <f t="shared" ref="C37:C79" ca="1" si="2">INDIRECT(ADDRESS((ROUNDUP(ROW(A2)/2,0)+6),3))&amp;""</f>
        <v/>
      </c>
      <c r="D37" s="320" t="str">
        <f t="shared" ref="D37:D79" ca="1" si="3">INDIRECT(ADDRESS((ROUNDUP(ROW(A2)/2,0)+6),4))&amp;""</f>
        <v>Rv.15RiseTOTEFF.43</v>
      </c>
      <c r="E37" s="1337" t="s">
        <v>802</v>
      </c>
      <c r="F37" s="1332"/>
      <c r="G37" s="1332"/>
      <c r="H37" s="1332"/>
      <c r="I37" s="1332"/>
      <c r="J37" s="1332"/>
      <c r="K37" s="1333"/>
      <c r="L37" s="1331"/>
      <c r="M37" s="1332"/>
      <c r="N37" s="1333"/>
      <c r="O37" s="1331" t="s">
        <v>804</v>
      </c>
      <c r="P37" s="1332"/>
      <c r="Q37" s="1332"/>
      <c r="R37" s="1332"/>
      <c r="S37" s="1332"/>
      <c r="T37" s="1332"/>
      <c r="U37" s="1332"/>
      <c r="V37" s="1333"/>
      <c r="X37" s="261"/>
      <c r="Y37" s="262"/>
      <c r="Z37" s="263"/>
      <c r="AC37" s="700"/>
    </row>
    <row r="38" spans="1:29" x14ac:dyDescent="0.25">
      <c r="A38" s="258"/>
      <c r="B38" s="118" t="str">
        <f ca="1">IF(ISTEXT(INDIRECT((ADDRESS((ROUNDUP(ROW(A3)/2,0)+6),4)))),(CONCATENATE(Forside!$B$5,".",C38,".",D38,".",E38)),(""))</f>
        <v/>
      </c>
      <c r="C38" s="264" t="str">
        <f t="shared" ca="1" si="2"/>
        <v/>
      </c>
      <c r="D38" s="320" t="str">
        <f t="shared" ca="1" si="3"/>
        <v/>
      </c>
      <c r="E38" s="1337" t="str">
        <f t="shared" ref="E38:E51" ca="1" si="4">IF(ISTEXT(INDIRECT((ADDRESS((ROUNDUP(ROW(A3)/2,0)+6),4)))),(IF(MOD(ROW(),2),"VERDI.OYEBLIKKSFORBRUK","VERDI.AKKUMULERTFORBRUK")),(""))</f>
        <v/>
      </c>
      <c r="F38" s="1332"/>
      <c r="G38" s="1332"/>
      <c r="H38" s="1332"/>
      <c r="I38" s="1332"/>
      <c r="J38" s="1332"/>
      <c r="K38" s="1333"/>
      <c r="L38" s="1332"/>
      <c r="M38" s="1332"/>
      <c r="N38" s="1332"/>
      <c r="O38" s="1331" t="str">
        <f t="shared" ref="O38:O51" ca="1" si="5">IF(ISTEXT(INDIRECT((ADDRESS((ROUNDUP(ROW(A3)/2,0)+6),4)))),(IF(MOD(ROW(),2),"Øyeblikksforbruk (kW)","Akkum. forbruk siden reset (kWh)")),(""))</f>
        <v/>
      </c>
      <c r="P38" s="1332"/>
      <c r="Q38" s="1332"/>
      <c r="R38" s="1332"/>
      <c r="S38" s="1332"/>
      <c r="T38" s="1332"/>
      <c r="U38" s="1332"/>
      <c r="V38" s="1333"/>
      <c r="X38" s="150"/>
      <c r="Y38" s="269"/>
      <c r="Z38" s="268"/>
      <c r="AC38" s="700"/>
    </row>
    <row r="39" spans="1:29" x14ac:dyDescent="0.25">
      <c r="A39" s="258"/>
      <c r="B39" s="118" t="str">
        <f ca="1">IF(ISTEXT(INDIRECT((ADDRESS((ROUNDUP(ROW(A4)/2,0)+6),4)))),(CONCATENATE(Forside!$B$5,".",C39,".",D39,".",E39)),(""))</f>
        <v/>
      </c>
      <c r="C39" s="264" t="str">
        <f t="shared" ca="1" si="2"/>
        <v/>
      </c>
      <c r="D39" s="320" t="str">
        <f t="shared" ca="1" si="3"/>
        <v/>
      </c>
      <c r="E39" s="1337" t="str">
        <f t="shared" ca="1" si="4"/>
        <v/>
      </c>
      <c r="F39" s="1332"/>
      <c r="G39" s="1332"/>
      <c r="H39" s="1332"/>
      <c r="I39" s="1332"/>
      <c r="J39" s="1332"/>
      <c r="K39" s="1333"/>
      <c r="L39" s="1332"/>
      <c r="M39" s="1332"/>
      <c r="N39" s="1332"/>
      <c r="O39" s="1331" t="str">
        <f t="shared" ca="1" si="5"/>
        <v/>
      </c>
      <c r="P39" s="1332"/>
      <c r="Q39" s="1332"/>
      <c r="R39" s="1332"/>
      <c r="S39" s="1332"/>
      <c r="T39" s="1332"/>
      <c r="U39" s="1332"/>
      <c r="V39" s="1333"/>
      <c r="X39" s="150"/>
      <c r="Y39" s="269"/>
      <c r="Z39" s="268"/>
      <c r="AC39" s="700"/>
    </row>
    <row r="40" spans="1:29" x14ac:dyDescent="0.25">
      <c r="A40" s="258"/>
      <c r="B40" s="118" t="str">
        <f ca="1">IF(ISTEXT(INDIRECT((ADDRESS((ROUNDUP(ROW(A5)/2,0)+6),4)))),(CONCATENATE(Forside!$B$5,".",C40,".",D40,".",E40)),(""))</f>
        <v/>
      </c>
      <c r="C40" s="264" t="str">
        <f t="shared" ca="1" si="2"/>
        <v/>
      </c>
      <c r="D40" s="320" t="str">
        <f t="shared" ca="1" si="3"/>
        <v/>
      </c>
      <c r="E40" s="1337" t="str">
        <f t="shared" ca="1" si="4"/>
        <v/>
      </c>
      <c r="F40" s="1332"/>
      <c r="G40" s="1332"/>
      <c r="H40" s="1332"/>
      <c r="I40" s="1332"/>
      <c r="J40" s="1332"/>
      <c r="K40" s="1333"/>
      <c r="L40" s="1332"/>
      <c r="M40" s="1332"/>
      <c r="N40" s="1332"/>
      <c r="O40" s="1331" t="str">
        <f t="shared" ca="1" si="5"/>
        <v/>
      </c>
      <c r="P40" s="1332"/>
      <c r="Q40" s="1332"/>
      <c r="R40" s="1332"/>
      <c r="S40" s="1332"/>
      <c r="T40" s="1332"/>
      <c r="U40" s="1332"/>
      <c r="V40" s="1333"/>
      <c r="X40" s="150"/>
      <c r="Y40" s="269"/>
      <c r="Z40" s="268"/>
    </row>
    <row r="41" spans="1:29" x14ac:dyDescent="0.25">
      <c r="B41" s="118" t="str">
        <f ca="1">IF(ISTEXT(INDIRECT((ADDRESS((ROUNDUP(ROW(A6)/2,0)+6),4)))),(CONCATENATE(Forside!$B$5,".",C41,".",D41,".",E41)),(""))</f>
        <v/>
      </c>
      <c r="C41" s="264" t="str">
        <f t="shared" ca="1" si="2"/>
        <v/>
      </c>
      <c r="D41" s="320" t="str">
        <f t="shared" ca="1" si="3"/>
        <v/>
      </c>
      <c r="E41" s="1337" t="str">
        <f t="shared" ca="1" si="4"/>
        <v/>
      </c>
      <c r="F41" s="1332"/>
      <c r="G41" s="1332"/>
      <c r="H41" s="1332"/>
      <c r="I41" s="1332"/>
      <c r="J41" s="1332"/>
      <c r="K41" s="1333"/>
      <c r="L41" s="1332"/>
      <c r="M41" s="1332"/>
      <c r="N41" s="1332"/>
      <c r="O41" s="1331" t="str">
        <f t="shared" ca="1" si="5"/>
        <v/>
      </c>
      <c r="P41" s="1332"/>
      <c r="Q41" s="1332"/>
      <c r="R41" s="1332"/>
      <c r="S41" s="1332"/>
      <c r="T41" s="1332"/>
      <c r="U41" s="1332"/>
      <c r="V41" s="1333"/>
      <c r="X41" s="150"/>
      <c r="Y41" s="269"/>
      <c r="Z41" s="268"/>
    </row>
    <row r="42" spans="1:29" x14ac:dyDescent="0.25">
      <c r="B42" s="118" t="str">
        <f ca="1">IF(ISTEXT(INDIRECT((ADDRESS((ROUNDUP(ROW(A7)/2,0)+6),4)))),(CONCATENATE(Forside!$B$5,".",C42,".",D42,".",E42)),(""))</f>
        <v/>
      </c>
      <c r="C42" s="264" t="str">
        <f t="shared" ca="1" si="2"/>
        <v/>
      </c>
      <c r="D42" s="320" t="str">
        <f t="shared" ca="1" si="3"/>
        <v/>
      </c>
      <c r="E42" s="1337" t="str">
        <f t="shared" ca="1" si="4"/>
        <v/>
      </c>
      <c r="F42" s="1332"/>
      <c r="G42" s="1332"/>
      <c r="H42" s="1332"/>
      <c r="I42" s="1332"/>
      <c r="J42" s="1332"/>
      <c r="K42" s="1333"/>
      <c r="L42" s="1332"/>
      <c r="M42" s="1332"/>
      <c r="N42" s="1332"/>
      <c r="O42" s="1331" t="str">
        <f t="shared" ca="1" si="5"/>
        <v/>
      </c>
      <c r="P42" s="1332"/>
      <c r="Q42" s="1332"/>
      <c r="R42" s="1332"/>
      <c r="S42" s="1332"/>
      <c r="T42" s="1332"/>
      <c r="U42" s="1332"/>
      <c r="V42" s="1333"/>
      <c r="X42" s="150"/>
      <c r="Y42" s="269"/>
      <c r="Z42" s="268"/>
    </row>
    <row r="43" spans="1:29" x14ac:dyDescent="0.25">
      <c r="B43" s="118" t="str">
        <f ca="1">IF(ISTEXT(INDIRECT((ADDRESS((ROUNDUP(ROW(A8)/2,0)+6),4)))),(CONCATENATE(Forside!$B$5,".",C43,".",D43,".",E43)),(""))</f>
        <v/>
      </c>
      <c r="C43" s="264" t="str">
        <f t="shared" ca="1" si="2"/>
        <v/>
      </c>
      <c r="D43" s="320" t="str">
        <f t="shared" ca="1" si="3"/>
        <v/>
      </c>
      <c r="E43" s="1337" t="str">
        <f t="shared" ca="1" si="4"/>
        <v/>
      </c>
      <c r="F43" s="1332"/>
      <c r="G43" s="1332"/>
      <c r="H43" s="1332"/>
      <c r="I43" s="1332"/>
      <c r="J43" s="1332"/>
      <c r="K43" s="1333"/>
      <c r="L43" s="1332"/>
      <c r="M43" s="1332"/>
      <c r="N43" s="1332"/>
      <c r="O43" s="1331" t="str">
        <f t="shared" ca="1" si="5"/>
        <v/>
      </c>
      <c r="P43" s="1332"/>
      <c r="Q43" s="1332"/>
      <c r="R43" s="1332"/>
      <c r="S43" s="1332"/>
      <c r="T43" s="1332"/>
      <c r="U43" s="1332"/>
      <c r="V43" s="1333"/>
      <c r="X43" s="150"/>
      <c r="Y43" s="269"/>
      <c r="Z43" s="268"/>
    </row>
    <row r="44" spans="1:29" x14ac:dyDescent="0.25">
      <c r="B44" s="118" t="str">
        <f ca="1">IF(ISTEXT(INDIRECT((ADDRESS((ROUNDUP(ROW(A9)/2,0)+6),4)))),(CONCATENATE(Forside!$B$5,".",C44,".",D44,".",E44)),(""))</f>
        <v/>
      </c>
      <c r="C44" s="264" t="str">
        <f t="shared" ca="1" si="2"/>
        <v/>
      </c>
      <c r="D44" s="320" t="str">
        <f t="shared" ca="1" si="3"/>
        <v/>
      </c>
      <c r="E44" s="1337" t="str">
        <f t="shared" ca="1" si="4"/>
        <v/>
      </c>
      <c r="F44" s="1332"/>
      <c r="G44" s="1332"/>
      <c r="H44" s="1332"/>
      <c r="I44" s="1332"/>
      <c r="J44" s="1332"/>
      <c r="K44" s="1333"/>
      <c r="L44" s="1332"/>
      <c r="M44" s="1332"/>
      <c r="N44" s="1332"/>
      <c r="O44" s="1331" t="str">
        <f t="shared" ca="1" si="5"/>
        <v/>
      </c>
      <c r="P44" s="1332"/>
      <c r="Q44" s="1332"/>
      <c r="R44" s="1332"/>
      <c r="S44" s="1332"/>
      <c r="T44" s="1332"/>
      <c r="U44" s="1332"/>
      <c r="V44" s="1333"/>
      <c r="X44" s="150"/>
      <c r="Y44" s="269"/>
      <c r="Z44" s="268"/>
    </row>
    <row r="45" spans="1:29" x14ac:dyDescent="0.25">
      <c r="B45" s="118" t="str">
        <f ca="1">IF(ISTEXT(INDIRECT((ADDRESS((ROUNDUP(ROW(A10)/2,0)+6),4)))),(CONCATENATE(Forside!$B$5,".",C45,".",D45,".",E45)),(""))</f>
        <v/>
      </c>
      <c r="C45" s="264" t="str">
        <f t="shared" ca="1" si="2"/>
        <v/>
      </c>
      <c r="D45" s="320" t="str">
        <f t="shared" ca="1" si="3"/>
        <v/>
      </c>
      <c r="E45" s="1337" t="str">
        <f t="shared" ca="1" si="4"/>
        <v/>
      </c>
      <c r="F45" s="1332"/>
      <c r="G45" s="1332"/>
      <c r="H45" s="1332"/>
      <c r="I45" s="1332"/>
      <c r="J45" s="1332"/>
      <c r="K45" s="1333"/>
      <c r="L45" s="1331"/>
      <c r="M45" s="1332"/>
      <c r="N45" s="1333"/>
      <c r="O45" s="1331" t="str">
        <f t="shared" ca="1" si="5"/>
        <v/>
      </c>
      <c r="P45" s="1332"/>
      <c r="Q45" s="1332"/>
      <c r="R45" s="1332"/>
      <c r="S45" s="1332"/>
      <c r="T45" s="1332"/>
      <c r="U45" s="1332"/>
      <c r="V45" s="1333"/>
      <c r="X45" s="150"/>
      <c r="Y45" s="269"/>
      <c r="Z45" s="268"/>
    </row>
    <row r="46" spans="1:29" x14ac:dyDescent="0.25">
      <c r="B46" s="118" t="str">
        <f ca="1">IF(ISTEXT(INDIRECT((ADDRESS((ROUNDUP(ROW(A11)/2,0)+6),4)))),(CONCATENATE(Forside!$B$5,".",C46,".",D46,".",E46)),(""))</f>
        <v/>
      </c>
      <c r="C46" s="264" t="str">
        <f t="shared" ca="1" si="2"/>
        <v/>
      </c>
      <c r="D46" s="320" t="str">
        <f t="shared" ca="1" si="3"/>
        <v/>
      </c>
      <c r="E46" s="1337" t="str">
        <f t="shared" ca="1" si="4"/>
        <v/>
      </c>
      <c r="F46" s="1332"/>
      <c r="G46" s="1332"/>
      <c r="H46" s="1332"/>
      <c r="I46" s="1332"/>
      <c r="J46" s="1332"/>
      <c r="K46" s="1333"/>
      <c r="L46" s="1331"/>
      <c r="M46" s="1332"/>
      <c r="N46" s="1333"/>
      <c r="O46" s="1331" t="str">
        <f t="shared" ca="1" si="5"/>
        <v/>
      </c>
      <c r="P46" s="1332"/>
      <c r="Q46" s="1332"/>
      <c r="R46" s="1332"/>
      <c r="S46" s="1332"/>
      <c r="T46" s="1332"/>
      <c r="U46" s="1332"/>
      <c r="V46" s="1333"/>
      <c r="X46" s="150"/>
      <c r="Y46" s="269"/>
      <c r="Z46" s="268"/>
    </row>
    <row r="47" spans="1:29" x14ac:dyDescent="0.25">
      <c r="B47" s="118" t="str">
        <f ca="1">IF(ISTEXT(INDIRECT((ADDRESS((ROUNDUP(ROW(A12)/2,0)+6),4)))),(CONCATENATE(Forside!$B$5,".",C47,".",D47,".",E47)),(""))</f>
        <v/>
      </c>
      <c r="C47" s="264" t="str">
        <f t="shared" ca="1" si="2"/>
        <v/>
      </c>
      <c r="D47" s="320" t="str">
        <f t="shared" ca="1" si="3"/>
        <v/>
      </c>
      <c r="E47" s="1337" t="str">
        <f t="shared" ca="1" si="4"/>
        <v/>
      </c>
      <c r="F47" s="1332"/>
      <c r="G47" s="1332"/>
      <c r="H47" s="1332"/>
      <c r="I47" s="1332"/>
      <c r="J47" s="1332"/>
      <c r="K47" s="1333"/>
      <c r="L47" s="403"/>
      <c r="M47" s="401"/>
      <c r="N47" s="402"/>
      <c r="O47" s="1331" t="str">
        <f t="shared" ca="1" si="5"/>
        <v/>
      </c>
      <c r="P47" s="1332"/>
      <c r="Q47" s="1332"/>
      <c r="R47" s="1332"/>
      <c r="S47" s="1332"/>
      <c r="T47" s="1332"/>
      <c r="U47" s="1332"/>
      <c r="V47" s="1333"/>
      <c r="X47" s="150"/>
      <c r="Y47" s="269"/>
      <c r="Z47" s="268"/>
    </row>
    <row r="48" spans="1:29" x14ac:dyDescent="0.25">
      <c r="B48" s="118" t="str">
        <f ca="1">IF(ISTEXT(INDIRECT((ADDRESS((ROUNDUP(ROW(A13)/2,0)+6),4)))),(CONCATENATE(Forside!$B$5,".",C48,".",D48,".",E48)),(""))</f>
        <v/>
      </c>
      <c r="C48" s="264" t="str">
        <f t="shared" ca="1" si="2"/>
        <v/>
      </c>
      <c r="D48" s="320" t="str">
        <f t="shared" ca="1" si="3"/>
        <v/>
      </c>
      <c r="E48" s="1337" t="str">
        <f t="shared" ca="1" si="4"/>
        <v/>
      </c>
      <c r="F48" s="1332"/>
      <c r="G48" s="1332"/>
      <c r="H48" s="1332"/>
      <c r="I48" s="1332"/>
      <c r="J48" s="1332"/>
      <c r="K48" s="1333"/>
      <c r="L48" s="401"/>
      <c r="M48" s="401"/>
      <c r="N48" s="401"/>
      <c r="O48" s="1331" t="str">
        <f t="shared" ca="1" si="5"/>
        <v/>
      </c>
      <c r="P48" s="1332"/>
      <c r="Q48" s="1332"/>
      <c r="R48" s="1332"/>
      <c r="S48" s="1332"/>
      <c r="T48" s="1332"/>
      <c r="U48" s="1332"/>
      <c r="V48" s="1333"/>
      <c r="X48" s="150"/>
      <c r="Y48" s="269"/>
      <c r="Z48" s="268"/>
    </row>
    <row r="49" spans="2:26" x14ac:dyDescent="0.25">
      <c r="B49" s="118" t="str">
        <f ca="1">IF(ISTEXT(INDIRECT((ADDRESS((ROUNDUP(ROW(A14)/2,0)+6),4)))),(CONCATENATE(Forside!$B$5,".",C49,".",D49,".",E49)),(""))</f>
        <v/>
      </c>
      <c r="C49" s="264" t="str">
        <f t="shared" ca="1" si="2"/>
        <v/>
      </c>
      <c r="D49" s="320" t="str">
        <f t="shared" ca="1" si="3"/>
        <v/>
      </c>
      <c r="E49" s="1337" t="str">
        <f t="shared" ca="1" si="4"/>
        <v/>
      </c>
      <c r="F49" s="1332"/>
      <c r="G49" s="1332"/>
      <c r="H49" s="1332"/>
      <c r="I49" s="1332"/>
      <c r="J49" s="1332"/>
      <c r="K49" s="1333"/>
      <c r="L49" s="403"/>
      <c r="M49" s="401"/>
      <c r="N49" s="402"/>
      <c r="O49" s="1331" t="str">
        <f t="shared" ca="1" si="5"/>
        <v/>
      </c>
      <c r="P49" s="1332"/>
      <c r="Q49" s="1332"/>
      <c r="R49" s="1332"/>
      <c r="S49" s="1332"/>
      <c r="T49" s="1332"/>
      <c r="U49" s="1332"/>
      <c r="V49" s="1333"/>
      <c r="X49" s="150"/>
      <c r="Y49" s="269"/>
      <c r="Z49" s="268"/>
    </row>
    <row r="50" spans="2:26" x14ac:dyDescent="0.25">
      <c r="B50" s="118" t="str">
        <f ca="1">IF(ISTEXT(INDIRECT((ADDRESS((ROUNDUP(ROW(A15)/2,0)+6),4)))),(CONCATENATE(Forside!$B$5,".",C50,".",D50,".",E50)),(""))</f>
        <v/>
      </c>
      <c r="C50" s="264" t="str">
        <f t="shared" ca="1" si="2"/>
        <v/>
      </c>
      <c r="D50" s="320" t="str">
        <f t="shared" ca="1" si="3"/>
        <v/>
      </c>
      <c r="E50" s="1337" t="str">
        <f t="shared" ca="1" si="4"/>
        <v/>
      </c>
      <c r="F50" s="1332"/>
      <c r="G50" s="1332"/>
      <c r="H50" s="1332"/>
      <c r="I50" s="1332"/>
      <c r="J50" s="1332"/>
      <c r="K50" s="1333"/>
      <c r="L50" s="403"/>
      <c r="M50" s="401"/>
      <c r="N50" s="402"/>
      <c r="O50" s="1331" t="str">
        <f t="shared" ca="1" si="5"/>
        <v/>
      </c>
      <c r="P50" s="1332"/>
      <c r="Q50" s="1332"/>
      <c r="R50" s="1332"/>
      <c r="S50" s="1332"/>
      <c r="T50" s="1332"/>
      <c r="U50" s="1332"/>
      <c r="V50" s="1333"/>
      <c r="X50" s="150"/>
      <c r="Y50" s="269"/>
      <c r="Z50" s="268"/>
    </row>
    <row r="51" spans="2:26" x14ac:dyDescent="0.25">
      <c r="B51" s="118" t="str">
        <f ca="1">IF(ISTEXT(INDIRECT((ADDRESS((ROUNDUP(ROW(A16)/2,0)+6),4)))),(CONCATENATE(Forside!$B$5,".",C51,".",D51,".",E51)),(""))</f>
        <v/>
      </c>
      <c r="C51" s="264" t="str">
        <f t="shared" ca="1" si="2"/>
        <v/>
      </c>
      <c r="D51" s="320" t="str">
        <f t="shared" ca="1" si="3"/>
        <v/>
      </c>
      <c r="E51" s="1337" t="str">
        <f t="shared" ca="1" si="4"/>
        <v/>
      </c>
      <c r="F51" s="1332"/>
      <c r="G51" s="1332"/>
      <c r="H51" s="1332"/>
      <c r="I51" s="1332"/>
      <c r="J51" s="1332"/>
      <c r="K51" s="1333"/>
      <c r="L51" s="403"/>
      <c r="M51" s="401"/>
      <c r="N51" s="402"/>
      <c r="O51" s="1331" t="str">
        <f t="shared" ca="1" si="5"/>
        <v/>
      </c>
      <c r="P51" s="1332"/>
      <c r="Q51" s="1332"/>
      <c r="R51" s="1332"/>
      <c r="S51" s="1332"/>
      <c r="T51" s="1332"/>
      <c r="U51" s="1332"/>
      <c r="V51" s="1333"/>
      <c r="X51" s="150"/>
      <c r="Y51" s="269"/>
      <c r="Z51" s="268"/>
    </row>
    <row r="52" spans="2:26" x14ac:dyDescent="0.25">
      <c r="B52" s="118" t="str">
        <f ca="1">IF(ISTEXT(INDIRECT((ADDRESS((ROUNDUP(ROW(A17)/2,0)+6),4)))),(CONCATENATE(Forside!$B$5,".",C52,".",D52,".",E52)),(""))</f>
        <v/>
      </c>
      <c r="C52" s="264" t="str">
        <f t="shared" ca="1" si="2"/>
        <v/>
      </c>
      <c r="D52" s="320" t="str">
        <f t="shared" ca="1" si="3"/>
        <v/>
      </c>
      <c r="E52" s="1337" t="str">
        <f t="shared" ref="E52:E79" ca="1" si="6">IF(ISTEXT(INDIRECT((ADDRESS((ROUNDUP(ROW(A17)/2,0)+6),4)))),(IF(MOD(ROW(),2),"VERDI.OYEBLIKKSFORBRUK","VERDI.AKKUMULERTFORBRUK")),(""))</f>
        <v/>
      </c>
      <c r="F52" s="1332"/>
      <c r="G52" s="1332"/>
      <c r="H52" s="1332"/>
      <c r="I52" s="1332"/>
      <c r="J52" s="1332"/>
      <c r="K52" s="1333"/>
      <c r="L52" s="403"/>
      <c r="M52" s="401"/>
      <c r="N52" s="402"/>
      <c r="O52" s="1331" t="str">
        <f t="shared" ref="O52:O79" ca="1" si="7">IF(ISTEXT(INDIRECT((ADDRESS((ROUNDUP(ROW(A17)/2,0)+6),4)))),(IF(MOD(ROW(),2),"Øyeblikksforbruk (kW)","Akkum. forbruk siden reset (kWh)")),(""))</f>
        <v/>
      </c>
      <c r="P52" s="1332"/>
      <c r="Q52" s="1332"/>
      <c r="R52" s="1332"/>
      <c r="S52" s="1332"/>
      <c r="T52" s="1332"/>
      <c r="U52" s="1332"/>
      <c r="V52" s="1333"/>
      <c r="X52" s="150"/>
      <c r="Y52" s="269"/>
      <c r="Z52" s="268"/>
    </row>
    <row r="53" spans="2:26" x14ac:dyDescent="0.25">
      <c r="B53" s="118" t="str">
        <f ca="1">IF(ISTEXT(INDIRECT((ADDRESS((ROUNDUP(ROW(A18)/2,0)+6),4)))),(CONCATENATE(Forside!$B$5,".",C53,".",D53,".",E53)),(""))</f>
        <v/>
      </c>
      <c r="C53" s="264" t="str">
        <f t="shared" ca="1" si="2"/>
        <v/>
      </c>
      <c r="D53" s="320" t="str">
        <f t="shared" ca="1" si="3"/>
        <v/>
      </c>
      <c r="E53" s="1337" t="str">
        <f t="shared" ca="1" si="6"/>
        <v/>
      </c>
      <c r="F53" s="1332"/>
      <c r="G53" s="1332"/>
      <c r="H53" s="1332"/>
      <c r="I53" s="1332"/>
      <c r="J53" s="1332"/>
      <c r="K53" s="1333"/>
      <c r="L53" s="403"/>
      <c r="M53" s="401"/>
      <c r="N53" s="402"/>
      <c r="O53" s="1331" t="str">
        <f t="shared" ca="1" si="7"/>
        <v/>
      </c>
      <c r="P53" s="1332"/>
      <c r="Q53" s="1332"/>
      <c r="R53" s="1332"/>
      <c r="S53" s="1332"/>
      <c r="T53" s="1332"/>
      <c r="U53" s="1332"/>
      <c r="V53" s="1333"/>
      <c r="X53" s="150"/>
      <c r="Y53" s="269"/>
      <c r="Z53" s="268"/>
    </row>
    <row r="54" spans="2:26" x14ac:dyDescent="0.25">
      <c r="B54" s="118" t="str">
        <f ca="1">IF(ISTEXT(INDIRECT((ADDRESS((ROUNDUP(ROW(A19)/2,0)+6),4)))),(CONCATENATE(Forside!$B$5,".",C54,".",D54,".",E54)),(""))</f>
        <v/>
      </c>
      <c r="C54" s="264" t="str">
        <f t="shared" ca="1" si="2"/>
        <v/>
      </c>
      <c r="D54" s="320" t="str">
        <f t="shared" ca="1" si="3"/>
        <v/>
      </c>
      <c r="E54" s="1337" t="str">
        <f t="shared" ca="1" si="6"/>
        <v/>
      </c>
      <c r="F54" s="1332"/>
      <c r="G54" s="1332"/>
      <c r="H54" s="1332"/>
      <c r="I54" s="1332"/>
      <c r="J54" s="1332"/>
      <c r="K54" s="1333"/>
      <c r="L54" s="403"/>
      <c r="M54" s="401"/>
      <c r="N54" s="402"/>
      <c r="O54" s="1331" t="str">
        <f t="shared" ca="1" si="7"/>
        <v/>
      </c>
      <c r="P54" s="1332"/>
      <c r="Q54" s="1332"/>
      <c r="R54" s="1332"/>
      <c r="S54" s="1332"/>
      <c r="T54" s="1332"/>
      <c r="U54" s="1332"/>
      <c r="V54" s="1333"/>
      <c r="X54" s="150"/>
      <c r="Y54" s="269"/>
      <c r="Z54" s="268"/>
    </row>
    <row r="55" spans="2:26" x14ac:dyDescent="0.25">
      <c r="B55" s="118" t="str">
        <f ca="1">IF(ISTEXT(INDIRECT((ADDRESS((ROUNDUP(ROW(A20)/2,0)+6),4)))),(CONCATENATE(Forside!$B$5,".",C55,".",D55,".",E55)),(""))</f>
        <v/>
      </c>
      <c r="C55" s="264" t="str">
        <f t="shared" ca="1" si="2"/>
        <v/>
      </c>
      <c r="D55" s="320" t="str">
        <f t="shared" ca="1" si="3"/>
        <v/>
      </c>
      <c r="E55" s="1337" t="str">
        <f t="shared" ca="1" si="6"/>
        <v/>
      </c>
      <c r="F55" s="1332"/>
      <c r="G55" s="1332"/>
      <c r="H55" s="1332"/>
      <c r="I55" s="1332"/>
      <c r="J55" s="1332"/>
      <c r="K55" s="1333"/>
      <c r="L55" s="403"/>
      <c r="M55" s="401"/>
      <c r="N55" s="402"/>
      <c r="O55" s="1331" t="str">
        <f t="shared" ca="1" si="7"/>
        <v/>
      </c>
      <c r="P55" s="1332"/>
      <c r="Q55" s="1332"/>
      <c r="R55" s="1332"/>
      <c r="S55" s="1332"/>
      <c r="T55" s="1332"/>
      <c r="U55" s="1332"/>
      <c r="V55" s="1333"/>
      <c r="X55" s="150"/>
      <c r="Y55" s="269"/>
      <c r="Z55" s="268"/>
    </row>
    <row r="56" spans="2:26" x14ac:dyDescent="0.25">
      <c r="B56" s="118" t="str">
        <f ca="1">IF(ISTEXT(INDIRECT((ADDRESS((ROUNDUP(ROW(A21)/2,0)+6),4)))),(CONCATENATE(Forside!$B$5,".",C56,".",D56,".",E56)),(""))</f>
        <v/>
      </c>
      <c r="C56" s="264" t="str">
        <f t="shared" ca="1" si="2"/>
        <v/>
      </c>
      <c r="D56" s="320" t="str">
        <f t="shared" ca="1" si="3"/>
        <v/>
      </c>
      <c r="E56" s="1337" t="str">
        <f t="shared" ca="1" si="6"/>
        <v/>
      </c>
      <c r="F56" s="1332"/>
      <c r="G56" s="1332"/>
      <c r="H56" s="1332"/>
      <c r="I56" s="1332"/>
      <c r="J56" s="1332"/>
      <c r="K56" s="1333"/>
      <c r="L56" s="403"/>
      <c r="M56" s="401"/>
      <c r="N56" s="402"/>
      <c r="O56" s="1331" t="str">
        <f t="shared" ca="1" si="7"/>
        <v/>
      </c>
      <c r="P56" s="1332"/>
      <c r="Q56" s="1332"/>
      <c r="R56" s="1332"/>
      <c r="S56" s="1332"/>
      <c r="T56" s="1332"/>
      <c r="U56" s="1332"/>
      <c r="V56" s="1333"/>
      <c r="X56" s="150"/>
      <c r="Y56" s="269"/>
      <c r="Z56" s="268"/>
    </row>
    <row r="57" spans="2:26" x14ac:dyDescent="0.25">
      <c r="B57" s="118" t="str">
        <f ca="1">IF(ISTEXT(INDIRECT((ADDRESS((ROUNDUP(ROW(A22)/2,0)+6),4)))),(CONCATENATE(Forside!$B$5,".",C57,".",D57,".",E57)),(""))</f>
        <v/>
      </c>
      <c r="C57" s="264" t="str">
        <f t="shared" ca="1" si="2"/>
        <v/>
      </c>
      <c r="D57" s="320" t="str">
        <f t="shared" ca="1" si="3"/>
        <v/>
      </c>
      <c r="E57" s="1337" t="str">
        <f t="shared" ca="1" si="6"/>
        <v/>
      </c>
      <c r="F57" s="1332"/>
      <c r="G57" s="1332"/>
      <c r="H57" s="1332"/>
      <c r="I57" s="1332"/>
      <c r="J57" s="1332"/>
      <c r="K57" s="1333"/>
      <c r="L57" s="403"/>
      <c r="M57" s="401"/>
      <c r="N57" s="402"/>
      <c r="O57" s="1331" t="str">
        <f t="shared" ca="1" si="7"/>
        <v/>
      </c>
      <c r="P57" s="1332"/>
      <c r="Q57" s="1332"/>
      <c r="R57" s="1332"/>
      <c r="S57" s="1332"/>
      <c r="T57" s="1332"/>
      <c r="U57" s="1332"/>
      <c r="V57" s="1333"/>
      <c r="X57" s="150"/>
      <c r="Y57" s="269"/>
      <c r="Z57" s="268"/>
    </row>
    <row r="58" spans="2:26" x14ac:dyDescent="0.25">
      <c r="B58" s="118" t="str">
        <f ca="1">IF(ISTEXT(INDIRECT((ADDRESS((ROUNDUP(ROW(A23)/2,0)+6),4)))),(CONCATENATE(Forside!$B$5,".",C58,".",D58,".",E58)),(""))</f>
        <v/>
      </c>
      <c r="C58" s="264" t="str">
        <f t="shared" ca="1" si="2"/>
        <v/>
      </c>
      <c r="D58" s="320" t="str">
        <f t="shared" ca="1" si="3"/>
        <v/>
      </c>
      <c r="E58" s="1337" t="str">
        <f t="shared" ca="1" si="6"/>
        <v/>
      </c>
      <c r="F58" s="1332"/>
      <c r="G58" s="1332"/>
      <c r="H58" s="1332"/>
      <c r="I58" s="1332"/>
      <c r="J58" s="1332"/>
      <c r="K58" s="1333"/>
      <c r="L58" s="403"/>
      <c r="M58" s="401"/>
      <c r="N58" s="402"/>
      <c r="O58" s="1331" t="str">
        <f t="shared" ca="1" si="7"/>
        <v/>
      </c>
      <c r="P58" s="1332"/>
      <c r="Q58" s="1332"/>
      <c r="R58" s="1332"/>
      <c r="S58" s="1332"/>
      <c r="T58" s="1332"/>
      <c r="U58" s="1332"/>
      <c r="V58" s="1333"/>
      <c r="X58" s="150"/>
      <c r="Y58" s="269"/>
      <c r="Z58" s="268"/>
    </row>
    <row r="59" spans="2:26" x14ac:dyDescent="0.25">
      <c r="B59" s="118" t="str">
        <f ca="1">IF(ISTEXT(INDIRECT((ADDRESS((ROUNDUP(ROW(A24)/2,0)+6),4)))),(CONCATENATE(Forside!$B$5,".",C59,".",D59,".",E59)),(""))</f>
        <v/>
      </c>
      <c r="C59" s="264" t="str">
        <f t="shared" ca="1" si="2"/>
        <v/>
      </c>
      <c r="D59" s="320" t="str">
        <f t="shared" ca="1" si="3"/>
        <v/>
      </c>
      <c r="E59" s="1337" t="str">
        <f t="shared" ca="1" si="6"/>
        <v/>
      </c>
      <c r="F59" s="1332"/>
      <c r="G59" s="1332"/>
      <c r="H59" s="1332"/>
      <c r="I59" s="1332"/>
      <c r="J59" s="1332"/>
      <c r="K59" s="1333"/>
      <c r="L59" s="403"/>
      <c r="M59" s="401"/>
      <c r="N59" s="402"/>
      <c r="O59" s="1331" t="str">
        <f t="shared" ca="1" si="7"/>
        <v/>
      </c>
      <c r="P59" s="1332"/>
      <c r="Q59" s="1332"/>
      <c r="R59" s="1332"/>
      <c r="S59" s="1332"/>
      <c r="T59" s="1332"/>
      <c r="U59" s="1332"/>
      <c r="V59" s="1333"/>
      <c r="X59" s="150"/>
      <c r="Y59" s="269"/>
      <c r="Z59" s="268"/>
    </row>
    <row r="60" spans="2:26" x14ac:dyDescent="0.25">
      <c r="B60" s="118" t="str">
        <f ca="1">IF(ISTEXT(INDIRECT((ADDRESS((ROUNDUP(ROW(A25)/2,0)+6),4)))),(CONCATENATE(Forside!$B$5,".",C60,".",D60,".",E60)),(""))</f>
        <v/>
      </c>
      <c r="C60" s="264" t="str">
        <f t="shared" ca="1" si="2"/>
        <v/>
      </c>
      <c r="D60" s="320" t="str">
        <f t="shared" ca="1" si="3"/>
        <v/>
      </c>
      <c r="E60" s="1337" t="str">
        <f t="shared" ca="1" si="6"/>
        <v/>
      </c>
      <c r="F60" s="1332"/>
      <c r="G60" s="1332"/>
      <c r="H60" s="1332"/>
      <c r="I60" s="1332"/>
      <c r="J60" s="1332"/>
      <c r="K60" s="1333"/>
      <c r="L60" s="403"/>
      <c r="M60" s="401"/>
      <c r="N60" s="402"/>
      <c r="O60" s="1331" t="str">
        <f t="shared" ca="1" si="7"/>
        <v/>
      </c>
      <c r="P60" s="1332"/>
      <c r="Q60" s="1332"/>
      <c r="R60" s="1332"/>
      <c r="S60" s="1332"/>
      <c r="T60" s="1332"/>
      <c r="U60" s="1332"/>
      <c r="V60" s="1333"/>
      <c r="X60" s="150"/>
      <c r="Y60" s="269"/>
      <c r="Z60" s="268"/>
    </row>
    <row r="61" spans="2:26" x14ac:dyDescent="0.25">
      <c r="B61" s="118" t="str">
        <f ca="1">IF(ISTEXT(INDIRECT((ADDRESS((ROUNDUP(ROW(A26)/2,0)+6),4)))),(CONCATENATE(Forside!$B$5,".",C61,".",D61,".",E61)),(""))</f>
        <v/>
      </c>
      <c r="C61" s="264" t="str">
        <f t="shared" ca="1" si="2"/>
        <v/>
      </c>
      <c r="D61" s="320" t="str">
        <f t="shared" ca="1" si="3"/>
        <v/>
      </c>
      <c r="E61" s="1337" t="str">
        <f t="shared" ca="1" si="6"/>
        <v/>
      </c>
      <c r="F61" s="1332"/>
      <c r="G61" s="1332"/>
      <c r="H61" s="1332"/>
      <c r="I61" s="1332"/>
      <c r="J61" s="1332"/>
      <c r="K61" s="1333"/>
      <c r="L61" s="403"/>
      <c r="M61" s="401"/>
      <c r="N61" s="402"/>
      <c r="O61" s="1331" t="str">
        <f t="shared" ca="1" si="7"/>
        <v/>
      </c>
      <c r="P61" s="1332"/>
      <c r="Q61" s="1332"/>
      <c r="R61" s="1332"/>
      <c r="S61" s="1332"/>
      <c r="T61" s="1332"/>
      <c r="U61" s="1332"/>
      <c r="V61" s="1333"/>
      <c r="X61" s="150"/>
      <c r="Y61" s="269"/>
      <c r="Z61" s="268"/>
    </row>
    <row r="62" spans="2:26" x14ac:dyDescent="0.25">
      <c r="B62" s="118" t="str">
        <f ca="1">IF(ISTEXT(INDIRECT((ADDRESS((ROUNDUP(ROW(A27)/2,0)+6),4)))),(CONCATENATE(Forside!$B$5,".",C62,".",D62,".",E62)),(""))</f>
        <v/>
      </c>
      <c r="C62" s="264" t="str">
        <f t="shared" ca="1" si="2"/>
        <v/>
      </c>
      <c r="D62" s="320" t="str">
        <f t="shared" ca="1" si="3"/>
        <v/>
      </c>
      <c r="E62" s="1337" t="str">
        <f t="shared" ca="1" si="6"/>
        <v/>
      </c>
      <c r="F62" s="1332"/>
      <c r="G62" s="1332"/>
      <c r="H62" s="1332"/>
      <c r="I62" s="1332"/>
      <c r="J62" s="1332"/>
      <c r="K62" s="1333"/>
      <c r="L62" s="403"/>
      <c r="M62" s="401"/>
      <c r="N62" s="402"/>
      <c r="O62" s="1331" t="str">
        <f t="shared" ca="1" si="7"/>
        <v/>
      </c>
      <c r="P62" s="1332"/>
      <c r="Q62" s="1332"/>
      <c r="R62" s="1332"/>
      <c r="S62" s="1332"/>
      <c r="T62" s="1332"/>
      <c r="U62" s="1332"/>
      <c r="V62" s="1333"/>
      <c r="X62" s="150"/>
      <c r="Y62" s="269"/>
      <c r="Z62" s="268"/>
    </row>
    <row r="63" spans="2:26" x14ac:dyDescent="0.25">
      <c r="B63" s="118" t="str">
        <f ca="1">IF(ISTEXT(INDIRECT((ADDRESS((ROUNDUP(ROW(A28)/2,0)+6),4)))),(CONCATENATE(Forside!$B$5,".",C63,".",D63,".",E63)),(""))</f>
        <v/>
      </c>
      <c r="C63" s="264" t="str">
        <f t="shared" ca="1" si="2"/>
        <v/>
      </c>
      <c r="D63" s="320" t="str">
        <f t="shared" ca="1" si="3"/>
        <v/>
      </c>
      <c r="E63" s="1337" t="str">
        <f t="shared" ca="1" si="6"/>
        <v/>
      </c>
      <c r="F63" s="1332"/>
      <c r="G63" s="1332"/>
      <c r="H63" s="1332"/>
      <c r="I63" s="1332"/>
      <c r="J63" s="1332"/>
      <c r="K63" s="1333"/>
      <c r="L63" s="403"/>
      <c r="M63" s="401"/>
      <c r="N63" s="402"/>
      <c r="O63" s="1331" t="str">
        <f t="shared" ca="1" si="7"/>
        <v/>
      </c>
      <c r="P63" s="1332"/>
      <c r="Q63" s="1332"/>
      <c r="R63" s="1332"/>
      <c r="S63" s="1332"/>
      <c r="T63" s="1332"/>
      <c r="U63" s="1332"/>
      <c r="V63" s="1333"/>
      <c r="X63" s="150"/>
      <c r="Y63" s="269"/>
      <c r="Z63" s="268"/>
    </row>
    <row r="64" spans="2:26" x14ac:dyDescent="0.25">
      <c r="B64" s="118" t="str">
        <f ca="1">IF(ISTEXT(INDIRECT((ADDRESS((ROUNDUP(ROW(A29)/2,0)+6),4)))),(CONCATENATE(Forside!$B$5,".",C64,".",D64,".",E64)),(""))</f>
        <v/>
      </c>
      <c r="C64" s="264" t="str">
        <f t="shared" ca="1" si="2"/>
        <v/>
      </c>
      <c r="D64" s="320" t="str">
        <f t="shared" ca="1" si="3"/>
        <v/>
      </c>
      <c r="E64" s="1337" t="str">
        <f t="shared" ca="1" si="6"/>
        <v/>
      </c>
      <c r="F64" s="1332"/>
      <c r="G64" s="1332"/>
      <c r="H64" s="1332"/>
      <c r="I64" s="1332"/>
      <c r="J64" s="1332"/>
      <c r="K64" s="1333"/>
      <c r="L64" s="403"/>
      <c r="M64" s="401"/>
      <c r="N64" s="402"/>
      <c r="O64" s="1331" t="str">
        <f t="shared" ca="1" si="7"/>
        <v/>
      </c>
      <c r="P64" s="1332"/>
      <c r="Q64" s="1332"/>
      <c r="R64" s="1332"/>
      <c r="S64" s="1332"/>
      <c r="T64" s="1332"/>
      <c r="U64" s="1332"/>
      <c r="V64" s="1333"/>
      <c r="X64" s="150"/>
      <c r="Y64" s="269"/>
      <c r="Z64" s="268"/>
    </row>
    <row r="65" spans="2:26" x14ac:dyDescent="0.25">
      <c r="B65" s="118" t="str">
        <f ca="1">IF(ISTEXT(INDIRECT((ADDRESS((ROUNDUP(ROW(A30)/2,0)+6),4)))),(CONCATENATE(Forside!$B$5,".",C65,".",D65,".",E65)),(""))</f>
        <v/>
      </c>
      <c r="C65" s="264" t="str">
        <f t="shared" ca="1" si="2"/>
        <v/>
      </c>
      <c r="D65" s="320" t="str">
        <f t="shared" ca="1" si="3"/>
        <v/>
      </c>
      <c r="E65" s="1337" t="str">
        <f t="shared" ca="1" si="6"/>
        <v/>
      </c>
      <c r="F65" s="1332"/>
      <c r="G65" s="1332"/>
      <c r="H65" s="1332"/>
      <c r="I65" s="1332"/>
      <c r="J65" s="1332"/>
      <c r="K65" s="1333"/>
      <c r="L65" s="403"/>
      <c r="M65" s="401"/>
      <c r="N65" s="402"/>
      <c r="O65" s="1331" t="str">
        <f t="shared" ca="1" si="7"/>
        <v/>
      </c>
      <c r="P65" s="1332"/>
      <c r="Q65" s="1332"/>
      <c r="R65" s="1332"/>
      <c r="S65" s="1332"/>
      <c r="T65" s="1332"/>
      <c r="U65" s="1332"/>
      <c r="V65" s="1333"/>
      <c r="X65" s="150"/>
      <c r="Y65" s="269"/>
      <c r="Z65" s="268"/>
    </row>
    <row r="66" spans="2:26" x14ac:dyDescent="0.25">
      <c r="B66" s="118" t="str">
        <f ca="1">IF(ISTEXT(INDIRECT((ADDRESS((ROUNDUP(ROW(A31)/2,0)+6),4)))),(CONCATENATE(Forside!$B$5,".",C66,".",D66,".",E66)),(""))</f>
        <v/>
      </c>
      <c r="C66" s="264" t="str">
        <f t="shared" ca="1" si="2"/>
        <v/>
      </c>
      <c r="D66" s="320" t="str">
        <f t="shared" ca="1" si="3"/>
        <v/>
      </c>
      <c r="E66" s="1337" t="str">
        <f t="shared" ca="1" si="6"/>
        <v/>
      </c>
      <c r="F66" s="1332"/>
      <c r="G66" s="1332"/>
      <c r="H66" s="1332"/>
      <c r="I66" s="1332"/>
      <c r="J66" s="1332"/>
      <c r="K66" s="1333"/>
      <c r="L66" s="403"/>
      <c r="M66" s="401"/>
      <c r="N66" s="402"/>
      <c r="O66" s="1331" t="str">
        <f t="shared" ca="1" si="7"/>
        <v/>
      </c>
      <c r="P66" s="1332"/>
      <c r="Q66" s="1332"/>
      <c r="R66" s="1332"/>
      <c r="S66" s="1332"/>
      <c r="T66" s="1332"/>
      <c r="U66" s="1332"/>
      <c r="V66" s="1333"/>
      <c r="X66" s="150"/>
      <c r="Y66" s="269"/>
      <c r="Z66" s="268"/>
    </row>
    <row r="67" spans="2:26" x14ac:dyDescent="0.25">
      <c r="B67" s="118" t="str">
        <f ca="1">IF(ISTEXT(INDIRECT((ADDRESS((ROUNDUP(ROW(A32)/2,0)+6),4)))),(CONCATENATE(Forside!$B$5,".",C67,".",D67,".",E67)),(""))</f>
        <v/>
      </c>
      <c r="C67" s="264" t="str">
        <f t="shared" ca="1" si="2"/>
        <v/>
      </c>
      <c r="D67" s="320" t="str">
        <f t="shared" ca="1" si="3"/>
        <v/>
      </c>
      <c r="E67" s="1337" t="str">
        <f t="shared" ca="1" si="6"/>
        <v/>
      </c>
      <c r="F67" s="1332"/>
      <c r="G67" s="1332"/>
      <c r="H67" s="1332"/>
      <c r="I67" s="1332"/>
      <c r="J67" s="1332"/>
      <c r="K67" s="1333"/>
      <c r="L67" s="403"/>
      <c r="M67" s="401"/>
      <c r="N67" s="402"/>
      <c r="O67" s="1331" t="str">
        <f t="shared" ca="1" si="7"/>
        <v/>
      </c>
      <c r="P67" s="1332"/>
      <c r="Q67" s="1332"/>
      <c r="R67" s="1332"/>
      <c r="S67" s="1332"/>
      <c r="T67" s="1332"/>
      <c r="U67" s="1332"/>
      <c r="V67" s="1333"/>
      <c r="X67" s="150"/>
      <c r="Y67" s="269"/>
      <c r="Z67" s="268"/>
    </row>
    <row r="68" spans="2:26" x14ac:dyDescent="0.25">
      <c r="B68" s="118" t="str">
        <f ca="1">IF(ISTEXT(INDIRECT((ADDRESS((ROUNDUP(ROW(A33)/2,0)+6),4)))),(CONCATENATE(Forside!$B$5,".",C68,".",D68,".",E68)),(""))</f>
        <v/>
      </c>
      <c r="C68" s="264" t="str">
        <f t="shared" ca="1" si="2"/>
        <v/>
      </c>
      <c r="D68" s="320" t="str">
        <f t="shared" ca="1" si="3"/>
        <v/>
      </c>
      <c r="E68" s="1337" t="str">
        <f t="shared" ca="1" si="6"/>
        <v/>
      </c>
      <c r="F68" s="1332"/>
      <c r="G68" s="1332"/>
      <c r="H68" s="1332"/>
      <c r="I68" s="1332"/>
      <c r="J68" s="1332"/>
      <c r="K68" s="1333"/>
      <c r="L68" s="403"/>
      <c r="M68" s="401"/>
      <c r="N68" s="402"/>
      <c r="O68" s="1331" t="str">
        <f t="shared" ca="1" si="7"/>
        <v/>
      </c>
      <c r="P68" s="1332"/>
      <c r="Q68" s="1332"/>
      <c r="R68" s="1332"/>
      <c r="S68" s="1332"/>
      <c r="T68" s="1332"/>
      <c r="U68" s="1332"/>
      <c r="V68" s="1333"/>
      <c r="X68" s="150"/>
      <c r="Y68" s="269"/>
      <c r="Z68" s="268"/>
    </row>
    <row r="69" spans="2:26" x14ac:dyDescent="0.25">
      <c r="B69" s="118" t="str">
        <f ca="1">IF(ISTEXT(INDIRECT((ADDRESS((ROUNDUP(ROW(A34)/2,0)+6),4)))),(CONCATENATE(Forside!$B$5,".",C69,".",D69,".",E69)),(""))</f>
        <v/>
      </c>
      <c r="C69" s="264" t="str">
        <f t="shared" ca="1" si="2"/>
        <v/>
      </c>
      <c r="D69" s="320" t="str">
        <f t="shared" ca="1" si="3"/>
        <v/>
      </c>
      <c r="E69" s="1337" t="str">
        <f t="shared" ca="1" si="6"/>
        <v/>
      </c>
      <c r="F69" s="1332"/>
      <c r="G69" s="1332"/>
      <c r="H69" s="1332"/>
      <c r="I69" s="1332"/>
      <c r="J69" s="1332"/>
      <c r="K69" s="1333"/>
      <c r="L69" s="403"/>
      <c r="M69" s="401"/>
      <c r="N69" s="402"/>
      <c r="O69" s="1331" t="str">
        <f t="shared" ca="1" si="7"/>
        <v/>
      </c>
      <c r="P69" s="1332"/>
      <c r="Q69" s="1332"/>
      <c r="R69" s="1332"/>
      <c r="S69" s="1332"/>
      <c r="T69" s="1332"/>
      <c r="U69" s="1332"/>
      <c r="V69" s="1333"/>
      <c r="X69" s="150"/>
      <c r="Y69" s="269"/>
      <c r="Z69" s="268"/>
    </row>
    <row r="70" spans="2:26" x14ac:dyDescent="0.25">
      <c r="B70" s="118" t="str">
        <f ca="1">IF(ISTEXT(INDIRECT((ADDRESS((ROUNDUP(ROW(A35)/2,0)+6),4)))),(CONCATENATE(Forside!$B$5,".",C70,".",D70,".",E70)),(""))</f>
        <v/>
      </c>
      <c r="C70" s="264" t="str">
        <f t="shared" ca="1" si="2"/>
        <v/>
      </c>
      <c r="D70" s="320" t="str">
        <f t="shared" ca="1" si="3"/>
        <v/>
      </c>
      <c r="E70" s="1337" t="str">
        <f t="shared" ca="1" si="6"/>
        <v/>
      </c>
      <c r="F70" s="1332"/>
      <c r="G70" s="1332"/>
      <c r="H70" s="1332"/>
      <c r="I70" s="1332"/>
      <c r="J70" s="1332"/>
      <c r="K70" s="1333"/>
      <c r="L70" s="403"/>
      <c r="M70" s="401"/>
      <c r="N70" s="402"/>
      <c r="O70" s="1331" t="str">
        <f t="shared" ca="1" si="7"/>
        <v/>
      </c>
      <c r="P70" s="1332"/>
      <c r="Q70" s="1332"/>
      <c r="R70" s="1332"/>
      <c r="S70" s="1332"/>
      <c r="T70" s="1332"/>
      <c r="U70" s="1332"/>
      <c r="V70" s="1333"/>
      <c r="X70" s="150"/>
      <c r="Y70" s="269"/>
      <c r="Z70" s="268"/>
    </row>
    <row r="71" spans="2:26" x14ac:dyDescent="0.25">
      <c r="B71" s="118" t="str">
        <f ca="1">IF(ISTEXT(INDIRECT((ADDRESS((ROUNDUP(ROW(A36)/2,0)+6),4)))),(CONCATENATE(Forside!$B$5,".",C71,".",D71,".",E71)),(""))</f>
        <v/>
      </c>
      <c r="C71" s="264" t="str">
        <f t="shared" ca="1" si="2"/>
        <v/>
      </c>
      <c r="D71" s="320" t="str">
        <f t="shared" ca="1" si="3"/>
        <v/>
      </c>
      <c r="E71" s="1337" t="str">
        <f t="shared" ca="1" si="6"/>
        <v/>
      </c>
      <c r="F71" s="1332"/>
      <c r="G71" s="1332"/>
      <c r="H71" s="1332"/>
      <c r="I71" s="1332"/>
      <c r="J71" s="1332"/>
      <c r="K71" s="1333"/>
      <c r="L71" s="403"/>
      <c r="M71" s="401"/>
      <c r="N71" s="402"/>
      <c r="O71" s="1331" t="str">
        <f t="shared" ca="1" si="7"/>
        <v/>
      </c>
      <c r="P71" s="1332"/>
      <c r="Q71" s="1332"/>
      <c r="R71" s="1332"/>
      <c r="S71" s="1332"/>
      <c r="T71" s="1332"/>
      <c r="U71" s="1332"/>
      <c r="V71" s="1333"/>
      <c r="X71" s="150"/>
      <c r="Y71" s="269"/>
      <c r="Z71" s="268"/>
    </row>
    <row r="72" spans="2:26" x14ac:dyDescent="0.25">
      <c r="B72" s="118" t="str">
        <f ca="1">IF(ISTEXT(INDIRECT((ADDRESS((ROUNDUP(ROW(A37)/2,0)+6),4)))),(CONCATENATE(Forside!$B$5,".",C72,".",D72,".",E72)),(""))</f>
        <v/>
      </c>
      <c r="C72" s="264" t="str">
        <f t="shared" ca="1" si="2"/>
        <v/>
      </c>
      <c r="D72" s="320" t="str">
        <f t="shared" ca="1" si="3"/>
        <v/>
      </c>
      <c r="E72" s="1337" t="str">
        <f t="shared" ca="1" si="6"/>
        <v/>
      </c>
      <c r="F72" s="1332"/>
      <c r="G72" s="1332"/>
      <c r="H72" s="1332"/>
      <c r="I72" s="1332"/>
      <c r="J72" s="1332"/>
      <c r="K72" s="1333"/>
      <c r="L72" s="403"/>
      <c r="M72" s="401"/>
      <c r="N72" s="402"/>
      <c r="O72" s="1331" t="str">
        <f t="shared" ca="1" si="7"/>
        <v/>
      </c>
      <c r="P72" s="1332"/>
      <c r="Q72" s="1332"/>
      <c r="R72" s="1332"/>
      <c r="S72" s="1332"/>
      <c r="T72" s="1332"/>
      <c r="U72" s="1332"/>
      <c r="V72" s="1333"/>
      <c r="X72" s="150"/>
      <c r="Y72" s="269"/>
      <c r="Z72" s="268"/>
    </row>
    <row r="73" spans="2:26" x14ac:dyDescent="0.25">
      <c r="B73" s="118" t="str">
        <f ca="1">IF(ISTEXT(INDIRECT((ADDRESS((ROUNDUP(ROW(A38)/2,0)+6),4)))),(CONCATENATE(Forside!$B$5,".",C73,".",D73,".",E73)),(""))</f>
        <v/>
      </c>
      <c r="C73" s="264" t="str">
        <f t="shared" ca="1" si="2"/>
        <v/>
      </c>
      <c r="D73" s="320" t="str">
        <f t="shared" ca="1" si="3"/>
        <v/>
      </c>
      <c r="E73" s="1337" t="str">
        <f t="shared" ca="1" si="6"/>
        <v/>
      </c>
      <c r="F73" s="1332"/>
      <c r="G73" s="1332"/>
      <c r="H73" s="1332"/>
      <c r="I73" s="1332"/>
      <c r="J73" s="1332"/>
      <c r="K73" s="1333"/>
      <c r="L73" s="403"/>
      <c r="M73" s="401"/>
      <c r="N73" s="402"/>
      <c r="O73" s="1331" t="str">
        <f t="shared" ca="1" si="7"/>
        <v/>
      </c>
      <c r="P73" s="1332"/>
      <c r="Q73" s="1332"/>
      <c r="R73" s="1332"/>
      <c r="S73" s="1332"/>
      <c r="T73" s="1332"/>
      <c r="U73" s="1332"/>
      <c r="V73" s="1333"/>
      <c r="X73" s="150"/>
      <c r="Y73" s="269"/>
      <c r="Z73" s="268"/>
    </row>
    <row r="74" spans="2:26" x14ac:dyDescent="0.25">
      <c r="B74" s="118" t="str">
        <f ca="1">IF(ISTEXT(INDIRECT((ADDRESS((ROUNDUP(ROW(A39)/2,0)+6),4)))),(CONCATENATE(Forside!$B$5,".",C74,".",D74,".",E74)),(""))</f>
        <v/>
      </c>
      <c r="C74" s="264" t="str">
        <f t="shared" ca="1" si="2"/>
        <v/>
      </c>
      <c r="D74" s="320" t="str">
        <f t="shared" ca="1" si="3"/>
        <v/>
      </c>
      <c r="E74" s="1337" t="str">
        <f t="shared" ca="1" si="6"/>
        <v/>
      </c>
      <c r="F74" s="1332"/>
      <c r="G74" s="1332"/>
      <c r="H74" s="1332"/>
      <c r="I74" s="1332"/>
      <c r="J74" s="1332"/>
      <c r="K74" s="1333"/>
      <c r="L74" s="403"/>
      <c r="M74" s="401"/>
      <c r="N74" s="402"/>
      <c r="O74" s="1331" t="str">
        <f t="shared" ca="1" si="7"/>
        <v/>
      </c>
      <c r="P74" s="1332"/>
      <c r="Q74" s="1332"/>
      <c r="R74" s="1332"/>
      <c r="S74" s="1332"/>
      <c r="T74" s="1332"/>
      <c r="U74" s="1332"/>
      <c r="V74" s="1333"/>
      <c r="X74" s="150"/>
      <c r="Y74" s="269"/>
      <c r="Z74" s="268"/>
    </row>
    <row r="75" spans="2:26" x14ac:dyDescent="0.25">
      <c r="B75" s="118" t="str">
        <f ca="1">IF(ISTEXT(INDIRECT((ADDRESS((ROUNDUP(ROW(A40)/2,0)+6),4)))),(CONCATENATE(Forside!$B$5,".",C75,".",D75,".",E75)),(""))</f>
        <v/>
      </c>
      <c r="C75" s="264" t="str">
        <f t="shared" ca="1" si="2"/>
        <v/>
      </c>
      <c r="D75" s="320" t="str">
        <f t="shared" ca="1" si="3"/>
        <v/>
      </c>
      <c r="E75" s="1337" t="str">
        <f t="shared" ca="1" si="6"/>
        <v/>
      </c>
      <c r="F75" s="1332"/>
      <c r="G75" s="1332"/>
      <c r="H75" s="1332"/>
      <c r="I75" s="1332"/>
      <c r="J75" s="1332"/>
      <c r="K75" s="1333"/>
      <c r="L75" s="403"/>
      <c r="M75" s="401"/>
      <c r="N75" s="402"/>
      <c r="O75" s="1331" t="str">
        <f t="shared" ca="1" si="7"/>
        <v/>
      </c>
      <c r="P75" s="1332"/>
      <c r="Q75" s="1332"/>
      <c r="R75" s="1332"/>
      <c r="S75" s="1332"/>
      <c r="T75" s="1332"/>
      <c r="U75" s="1332"/>
      <c r="V75" s="1333"/>
      <c r="X75" s="150"/>
      <c r="Y75" s="269"/>
      <c r="Z75" s="268"/>
    </row>
    <row r="76" spans="2:26" x14ac:dyDescent="0.25">
      <c r="B76" s="118" t="str">
        <f ca="1">IF(ISTEXT(INDIRECT((ADDRESS((ROUNDUP(ROW(A41)/2,0)+6),4)))),(CONCATENATE(Forside!$B$5,".",C76,".",D76,".",E76)),(""))</f>
        <v/>
      </c>
      <c r="C76" s="264" t="str">
        <f t="shared" ca="1" si="2"/>
        <v/>
      </c>
      <c r="D76" s="320" t="str">
        <f t="shared" ca="1" si="3"/>
        <v/>
      </c>
      <c r="E76" s="1337" t="str">
        <f t="shared" ca="1" si="6"/>
        <v/>
      </c>
      <c r="F76" s="1332"/>
      <c r="G76" s="1332"/>
      <c r="H76" s="1332"/>
      <c r="I76" s="1332"/>
      <c r="J76" s="1332"/>
      <c r="K76" s="1333"/>
      <c r="L76" s="403"/>
      <c r="M76" s="401"/>
      <c r="N76" s="402"/>
      <c r="O76" s="1331" t="str">
        <f t="shared" ca="1" si="7"/>
        <v/>
      </c>
      <c r="P76" s="1332"/>
      <c r="Q76" s="1332"/>
      <c r="R76" s="1332"/>
      <c r="S76" s="1332"/>
      <c r="T76" s="1332"/>
      <c r="U76" s="1332"/>
      <c r="V76" s="1333"/>
      <c r="X76" s="150"/>
      <c r="Y76" s="269"/>
      <c r="Z76" s="268"/>
    </row>
    <row r="77" spans="2:26" x14ac:dyDescent="0.25">
      <c r="B77" s="118" t="str">
        <f ca="1">IF(ISTEXT(INDIRECT((ADDRESS((ROUNDUP(ROW(A42)/2,0)+6),4)))),(CONCATENATE(Forside!$B$5,".",C77,".",D77,".",E77)),(""))</f>
        <v/>
      </c>
      <c r="C77" s="264" t="str">
        <f t="shared" ca="1" si="2"/>
        <v/>
      </c>
      <c r="D77" s="320" t="str">
        <f t="shared" ca="1" si="3"/>
        <v/>
      </c>
      <c r="E77" s="1337" t="str">
        <f t="shared" ca="1" si="6"/>
        <v/>
      </c>
      <c r="F77" s="1332"/>
      <c r="G77" s="1332"/>
      <c r="H77" s="1332"/>
      <c r="I77" s="1332"/>
      <c r="J77" s="1332"/>
      <c r="K77" s="1333"/>
      <c r="L77" s="403"/>
      <c r="M77" s="401"/>
      <c r="N77" s="402"/>
      <c r="O77" s="1331" t="str">
        <f t="shared" ca="1" si="7"/>
        <v/>
      </c>
      <c r="P77" s="1332"/>
      <c r="Q77" s="1332"/>
      <c r="R77" s="1332"/>
      <c r="S77" s="1332"/>
      <c r="T77" s="1332"/>
      <c r="U77" s="1332"/>
      <c r="V77" s="1333"/>
      <c r="X77" s="150"/>
      <c r="Y77" s="269"/>
      <c r="Z77" s="268"/>
    </row>
    <row r="78" spans="2:26" x14ac:dyDescent="0.25">
      <c r="B78" s="118" t="str">
        <f ca="1">IF(ISTEXT(INDIRECT((ADDRESS((ROUNDUP(ROW(A43)/2,0)+6),4)))),(CONCATENATE(Forside!$B$5,".",C78,".",D78,".",E78)),(""))</f>
        <v/>
      </c>
      <c r="C78" s="264" t="str">
        <f t="shared" ca="1" si="2"/>
        <v/>
      </c>
      <c r="D78" s="320" t="str">
        <f t="shared" ca="1" si="3"/>
        <v/>
      </c>
      <c r="E78" s="1337" t="str">
        <f t="shared" ca="1" si="6"/>
        <v/>
      </c>
      <c r="F78" s="1332"/>
      <c r="G78" s="1332"/>
      <c r="H78" s="1332"/>
      <c r="I78" s="1332"/>
      <c r="J78" s="1332"/>
      <c r="K78" s="1333"/>
      <c r="L78" s="403"/>
      <c r="M78" s="401"/>
      <c r="N78" s="402"/>
      <c r="O78" s="1331" t="str">
        <f t="shared" ca="1" si="7"/>
        <v/>
      </c>
      <c r="P78" s="1332"/>
      <c r="Q78" s="1332"/>
      <c r="R78" s="1332"/>
      <c r="S78" s="1332"/>
      <c r="T78" s="1332"/>
      <c r="U78" s="1332"/>
      <c r="V78" s="1333"/>
      <c r="X78" s="150"/>
      <c r="Y78" s="269"/>
      <c r="Z78" s="268"/>
    </row>
    <row r="79" spans="2:26" ht="14.4" thickBot="1" x14ac:dyDescent="0.3">
      <c r="B79" s="118" t="str">
        <f ca="1">IF(ISTEXT(INDIRECT((ADDRESS((ROUNDUP(ROW(A44)/2,0)+6),4)))),(CONCATENATE(Forside!$B$5,".",C79,".",D79,".",E79)),(""))</f>
        <v/>
      </c>
      <c r="C79" s="274" t="str">
        <f t="shared" ca="1" si="2"/>
        <v/>
      </c>
      <c r="D79" s="581" t="str">
        <f t="shared" ca="1" si="3"/>
        <v/>
      </c>
      <c r="E79" s="1338" t="str">
        <f t="shared" ca="1" si="6"/>
        <v/>
      </c>
      <c r="F79" s="1335"/>
      <c r="G79" s="1335"/>
      <c r="H79" s="1335"/>
      <c r="I79" s="1335"/>
      <c r="J79" s="1335"/>
      <c r="K79" s="1336"/>
      <c r="L79" s="404"/>
      <c r="M79" s="399"/>
      <c r="N79" s="400"/>
      <c r="O79" s="1334" t="str">
        <f t="shared" ca="1" si="7"/>
        <v/>
      </c>
      <c r="P79" s="1335"/>
      <c r="Q79" s="1335"/>
      <c r="R79" s="1335"/>
      <c r="S79" s="1335"/>
      <c r="T79" s="1335"/>
      <c r="U79" s="1335"/>
      <c r="V79" s="1336"/>
      <c r="X79" s="275"/>
      <c r="Y79" s="279"/>
      <c r="Z79" s="278"/>
    </row>
    <row r="80" spans="2:26" x14ac:dyDescent="0.25">
      <c r="C80" s="387" t="s">
        <v>278</v>
      </c>
      <c r="D80" s="387"/>
      <c r="E80" s="387"/>
      <c r="F80" s="387"/>
      <c r="G80" s="387"/>
      <c r="H80" s="387"/>
      <c r="I80" s="387"/>
      <c r="J80" s="387"/>
      <c r="K80" s="387"/>
      <c r="L80" s="386"/>
      <c r="M80" s="386"/>
      <c r="N80" s="386"/>
      <c r="O80" s="286"/>
      <c r="P80" s="286"/>
      <c r="Q80" s="286"/>
      <c r="R80" s="286"/>
      <c r="S80" s="286"/>
      <c r="T80" s="286"/>
      <c r="U80" s="286"/>
      <c r="V80" s="286"/>
    </row>
  </sheetData>
  <mergeCells count="133">
    <mergeCell ref="AA3:AB4"/>
    <mergeCell ref="AA5:AA6"/>
    <mergeCell ref="AB5:AB6"/>
    <mergeCell ref="L45:N45"/>
    <mergeCell ref="O45:V45"/>
    <mergeCell ref="L46:N46"/>
    <mergeCell ref="O46:V46"/>
    <mergeCell ref="E46:K46"/>
    <mergeCell ref="E45:K45"/>
    <mergeCell ref="L41:N41"/>
    <mergeCell ref="O41:V41"/>
    <mergeCell ref="E43:K43"/>
    <mergeCell ref="L43:N43"/>
    <mergeCell ref="O43:V43"/>
    <mergeCell ref="E37:K37"/>
    <mergeCell ref="O37:V37"/>
    <mergeCell ref="O39:V39"/>
    <mergeCell ref="L37:N37"/>
    <mergeCell ref="L39:N39"/>
    <mergeCell ref="E38:K38"/>
    <mergeCell ref="L38:N38"/>
    <mergeCell ref="O38:V38"/>
    <mergeCell ref="X3:Z3"/>
    <mergeCell ref="X33:Z33"/>
    <mergeCell ref="C1:F1"/>
    <mergeCell ref="C3:F3"/>
    <mergeCell ref="S5:S6"/>
    <mergeCell ref="G5:G6"/>
    <mergeCell ref="P5:P6"/>
    <mergeCell ref="Q5:Q6"/>
    <mergeCell ref="R5:R6"/>
    <mergeCell ref="H5:H6"/>
    <mergeCell ref="I5:I6"/>
    <mergeCell ref="L5:L6"/>
    <mergeCell ref="M5:M6"/>
    <mergeCell ref="N5:N6"/>
    <mergeCell ref="O5:O6"/>
    <mergeCell ref="X5:X6"/>
    <mergeCell ref="Y5:Y6"/>
    <mergeCell ref="Z5:Z6"/>
    <mergeCell ref="X4:Z4"/>
    <mergeCell ref="E35:K35"/>
    <mergeCell ref="L35:N35"/>
    <mergeCell ref="O35:V35"/>
    <mergeCell ref="C31:N31"/>
    <mergeCell ref="C34:F34"/>
    <mergeCell ref="E47:K47"/>
    <mergeCell ref="E48:K48"/>
    <mergeCell ref="O47:V47"/>
    <mergeCell ref="O48:V48"/>
    <mergeCell ref="X34:Z34"/>
    <mergeCell ref="J5:J6"/>
    <mergeCell ref="K5:K6"/>
    <mergeCell ref="V5:V6"/>
    <mergeCell ref="T5:T6"/>
    <mergeCell ref="U5:U6"/>
    <mergeCell ref="E36:K36"/>
    <mergeCell ref="L36:N36"/>
    <mergeCell ref="O36:V36"/>
    <mergeCell ref="E40:K40"/>
    <mergeCell ref="E39:K39"/>
    <mergeCell ref="E41:K41"/>
    <mergeCell ref="L40:N40"/>
    <mergeCell ref="O40:V40"/>
    <mergeCell ref="L44:N44"/>
    <mergeCell ref="O44:V44"/>
    <mergeCell ref="E42:K42"/>
    <mergeCell ref="L42:N42"/>
    <mergeCell ref="O42:V42"/>
    <mergeCell ref="E44:K44"/>
    <mergeCell ref="E79:K79"/>
    <mergeCell ref="E64:K64"/>
    <mergeCell ref="E65:K65"/>
    <mergeCell ref="E66:K66"/>
    <mergeCell ref="E67:K67"/>
    <mergeCell ref="E74:K74"/>
    <mergeCell ref="E68:K68"/>
    <mergeCell ref="E69:K69"/>
    <mergeCell ref="E70:K70"/>
    <mergeCell ref="E71:K71"/>
    <mergeCell ref="E72:K72"/>
    <mergeCell ref="E73:K73"/>
    <mergeCell ref="E76:K76"/>
    <mergeCell ref="E77:K77"/>
    <mergeCell ref="E78:K78"/>
    <mergeCell ref="O56:V56"/>
    <mergeCell ref="O57:V57"/>
    <mergeCell ref="O58:V58"/>
    <mergeCell ref="O49:V49"/>
    <mergeCell ref="O50:V50"/>
    <mergeCell ref="O51:V51"/>
    <mergeCell ref="O52:V52"/>
    <mergeCell ref="O53:V53"/>
    <mergeCell ref="E75:K75"/>
    <mergeCell ref="E49:K49"/>
    <mergeCell ref="E50:K50"/>
    <mergeCell ref="E51:K51"/>
    <mergeCell ref="E52:K52"/>
    <mergeCell ref="E53:K53"/>
    <mergeCell ref="E59:K59"/>
    <mergeCell ref="E60:K60"/>
    <mergeCell ref="E61:K61"/>
    <mergeCell ref="E62:K62"/>
    <mergeCell ref="E63:K63"/>
    <mergeCell ref="E54:K54"/>
    <mergeCell ref="E55:K55"/>
    <mergeCell ref="E56:K56"/>
    <mergeCell ref="E57:K57"/>
    <mergeCell ref="E58:K58"/>
    <mergeCell ref="AC5:AC6"/>
    <mergeCell ref="O75:V75"/>
    <mergeCell ref="O76:V76"/>
    <mergeCell ref="O77:V77"/>
    <mergeCell ref="O78:V78"/>
    <mergeCell ref="O79:V79"/>
    <mergeCell ref="O64:V64"/>
    <mergeCell ref="O65:V65"/>
    <mergeCell ref="O66:V66"/>
    <mergeCell ref="O67:V67"/>
    <mergeCell ref="O74:V74"/>
    <mergeCell ref="O68:V68"/>
    <mergeCell ref="O69:V69"/>
    <mergeCell ref="O70:V70"/>
    <mergeCell ref="O71:V71"/>
    <mergeCell ref="O72:V72"/>
    <mergeCell ref="O73:V73"/>
    <mergeCell ref="O59:V59"/>
    <mergeCell ref="O60:V60"/>
    <mergeCell ref="O61:V61"/>
    <mergeCell ref="O62:V62"/>
    <mergeCell ref="O63:V63"/>
    <mergeCell ref="O54:V54"/>
    <mergeCell ref="O55:V55"/>
  </mergeCells>
  <pageMargins left="0.25" right="0.25" top="0.75" bottom="0.75" header="0.3" footer="0.3"/>
  <pageSetup paperSize="9" scale="70" fitToHeight="2" orientation="landscape" verticalDpi="1200" r:id="rId1"/>
  <rowBreaks count="1" manualBreakCount="1">
    <brk id="3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workbookViewId="0">
      <selection activeCell="AB24" sqref="AB24"/>
    </sheetView>
  </sheetViews>
  <sheetFormatPr baseColWidth="10" defaultColWidth="11.54296875" defaultRowHeight="13.8" x14ac:dyDescent="0.25"/>
  <sheetData>
    <row r="1" spans="1:8" x14ac:dyDescent="0.25">
      <c r="A1" s="1060" t="s">
        <v>376</v>
      </c>
      <c r="B1" s="1061"/>
      <c r="C1" s="1061"/>
      <c r="D1" s="1061"/>
      <c r="E1" s="1061"/>
      <c r="F1" s="1061"/>
      <c r="G1" s="1061"/>
      <c r="H1" s="1061"/>
    </row>
    <row r="2" spans="1:8" x14ac:dyDescent="0.25">
      <c r="A2" s="1061"/>
      <c r="B2" s="1061"/>
      <c r="C2" s="1061"/>
      <c r="D2" s="1061"/>
      <c r="E2" s="1061"/>
      <c r="F2" s="1061"/>
      <c r="G2" s="1061"/>
      <c r="H2" s="1061"/>
    </row>
    <row r="3" spans="1:8" x14ac:dyDescent="0.25">
      <c r="A3" s="1061"/>
      <c r="B3" s="1061"/>
      <c r="C3" s="1061"/>
      <c r="D3" s="1061"/>
      <c r="E3" s="1061"/>
      <c r="F3" s="1061"/>
      <c r="G3" s="1061"/>
      <c r="H3" s="1061"/>
    </row>
    <row r="4" spans="1:8" x14ac:dyDescent="0.25">
      <c r="A4" s="1061"/>
      <c r="B4" s="1061"/>
      <c r="C4" s="1061"/>
      <c r="D4" s="1061"/>
      <c r="E4" s="1061"/>
      <c r="F4" s="1061"/>
      <c r="G4" s="1061"/>
      <c r="H4" s="1061"/>
    </row>
    <row r="5" spans="1:8" x14ac:dyDescent="0.25">
      <c r="A5" s="1061"/>
      <c r="B5" s="1061"/>
      <c r="C5" s="1061"/>
      <c r="D5" s="1061"/>
      <c r="E5" s="1061"/>
      <c r="F5" s="1061"/>
      <c r="G5" s="1061"/>
      <c r="H5" s="1061"/>
    </row>
    <row r="6" spans="1:8" x14ac:dyDescent="0.25">
      <c r="A6" s="1061"/>
      <c r="B6" s="1061"/>
      <c r="C6" s="1061"/>
      <c r="D6" s="1061"/>
      <c r="E6" s="1061"/>
      <c r="F6" s="1061"/>
      <c r="G6" s="1061"/>
      <c r="H6" s="1061"/>
    </row>
    <row r="7" spans="1:8" x14ac:dyDescent="0.25">
      <c r="A7" s="1061"/>
      <c r="B7" s="1061"/>
      <c r="C7" s="1061"/>
      <c r="D7" s="1061"/>
      <c r="E7" s="1061"/>
      <c r="F7" s="1061"/>
      <c r="G7" s="1061"/>
      <c r="H7" s="1061"/>
    </row>
    <row r="8" spans="1:8" x14ac:dyDescent="0.25">
      <c r="A8" s="1061"/>
      <c r="B8" s="1061"/>
      <c r="C8" s="1061"/>
      <c r="D8" s="1061"/>
      <c r="E8" s="1061"/>
      <c r="F8" s="1061"/>
      <c r="G8" s="1061"/>
      <c r="H8" s="1061"/>
    </row>
    <row r="9" spans="1:8" x14ac:dyDescent="0.25">
      <c r="A9" s="1061"/>
      <c r="B9" s="1061"/>
      <c r="C9" s="1061"/>
      <c r="D9" s="1061"/>
      <c r="E9" s="1061"/>
      <c r="F9" s="1061"/>
      <c r="G9" s="1061"/>
      <c r="H9" s="1061"/>
    </row>
    <row r="10" spans="1:8" x14ac:dyDescent="0.25">
      <c r="A10" s="1061"/>
      <c r="B10" s="1061"/>
      <c r="C10" s="1061"/>
      <c r="D10" s="1061"/>
      <c r="E10" s="1061"/>
      <c r="F10" s="1061"/>
      <c r="G10" s="1061"/>
      <c r="H10" s="1061"/>
    </row>
    <row r="11" spans="1:8" x14ac:dyDescent="0.25">
      <c r="A11" s="1061"/>
      <c r="B11" s="1061"/>
      <c r="C11" s="1061"/>
      <c r="D11" s="1061"/>
      <c r="E11" s="1061"/>
      <c r="F11" s="1061"/>
      <c r="G11" s="1061"/>
      <c r="H11" s="1061"/>
    </row>
    <row r="12" spans="1:8" x14ac:dyDescent="0.25">
      <c r="A12" s="1061"/>
      <c r="B12" s="1061"/>
      <c r="C12" s="1061"/>
      <c r="D12" s="1061"/>
      <c r="E12" s="1061"/>
      <c r="F12" s="1061"/>
      <c r="G12" s="1061"/>
      <c r="H12" s="1061"/>
    </row>
    <row r="13" spans="1:8" x14ac:dyDescent="0.25">
      <c r="A13" s="1061"/>
      <c r="B13" s="1061"/>
      <c r="C13" s="1061"/>
      <c r="D13" s="1061"/>
      <c r="E13" s="1061"/>
      <c r="F13" s="1061"/>
      <c r="G13" s="1061"/>
      <c r="H13" s="1061"/>
    </row>
    <row r="14" spans="1:8" x14ac:dyDescent="0.25">
      <c r="A14" s="1061"/>
      <c r="B14" s="1061"/>
      <c r="C14" s="1061"/>
      <c r="D14" s="1061"/>
      <c r="E14" s="1061"/>
      <c r="F14" s="1061"/>
      <c r="G14" s="1061"/>
      <c r="H14" s="1061"/>
    </row>
    <row r="15" spans="1:8" x14ac:dyDescent="0.25">
      <c r="A15" s="1061"/>
      <c r="B15" s="1061"/>
      <c r="C15" s="1061"/>
      <c r="D15" s="1061"/>
      <c r="E15" s="1061"/>
      <c r="F15" s="1061"/>
      <c r="G15" s="1061"/>
      <c r="H15" s="1061"/>
    </row>
    <row r="16" spans="1:8" x14ac:dyDescent="0.25">
      <c r="A16" s="1061"/>
      <c r="B16" s="1061"/>
      <c r="C16" s="1061"/>
      <c r="D16" s="1061"/>
      <c r="E16" s="1061"/>
      <c r="F16" s="1061"/>
      <c r="G16" s="1061"/>
      <c r="H16" s="1061"/>
    </row>
    <row r="17" spans="1:8" x14ac:dyDescent="0.25">
      <c r="A17" s="1061"/>
      <c r="B17" s="1061"/>
      <c r="C17" s="1061"/>
      <c r="D17" s="1061"/>
      <c r="E17" s="1061"/>
      <c r="F17" s="1061"/>
      <c r="G17" s="1061"/>
      <c r="H17" s="1061"/>
    </row>
    <row r="18" spans="1:8" x14ac:dyDescent="0.25">
      <c r="A18" s="1061"/>
      <c r="B18" s="1061"/>
      <c r="C18" s="1061"/>
      <c r="D18" s="1061"/>
      <c r="E18" s="1061"/>
      <c r="F18" s="1061"/>
      <c r="G18" s="1061"/>
      <c r="H18" s="1061"/>
    </row>
  </sheetData>
  <mergeCells count="1">
    <mergeCell ref="A1:H18"/>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25">
    <pageSetUpPr fitToPage="1"/>
  </sheetPr>
  <dimension ref="A1:AC39"/>
  <sheetViews>
    <sheetView showGridLines="0" zoomScale="85" zoomScaleNormal="85" workbookViewId="0">
      <selection activeCell="AB24" sqref="AB24"/>
    </sheetView>
  </sheetViews>
  <sheetFormatPr baseColWidth="10" defaultColWidth="11.6328125" defaultRowHeight="13.8" x14ac:dyDescent="0.25"/>
  <cols>
    <col min="1" max="1" width="2.81640625" style="120" customWidth="1"/>
    <col min="2" max="2" width="37.08984375" style="120" hidden="1" customWidth="1"/>
    <col min="3" max="3" width="8.90625" style="120" customWidth="1"/>
    <col min="4" max="4" width="12.81640625" style="120" customWidth="1"/>
    <col min="5" max="5" width="12.453125" style="120" customWidth="1"/>
    <col min="6" max="6" width="8.6328125" style="120" customWidth="1"/>
    <col min="7" max="22" width="3.36328125" style="120" customWidth="1"/>
    <col min="23" max="23" width="3.6328125" style="120" customWidth="1"/>
    <col min="24" max="26" width="6.6328125" style="120" customWidth="1"/>
    <col min="27" max="28" width="11.6328125" style="120"/>
    <col min="29" max="29" width="12.453125" style="120" customWidth="1"/>
    <col min="30" max="16384" width="11.6328125" style="120"/>
  </cols>
  <sheetData>
    <row r="1" spans="1:29" ht="17.399999999999999" x14ac:dyDescent="0.3">
      <c r="C1" s="1087" t="s">
        <v>165</v>
      </c>
      <c r="D1" s="1087"/>
      <c r="E1" s="1087"/>
      <c r="F1" s="1087"/>
      <c r="G1" s="116"/>
      <c r="H1" s="116"/>
      <c r="I1" s="116"/>
      <c r="J1" s="116"/>
      <c r="K1" s="116"/>
      <c r="L1" s="116"/>
      <c r="M1" s="116"/>
      <c r="N1" s="116"/>
      <c r="O1" s="116"/>
      <c r="P1" s="116"/>
      <c r="Q1" s="116"/>
      <c r="R1" s="116"/>
      <c r="S1" s="116"/>
      <c r="T1" s="116"/>
      <c r="U1" s="116"/>
      <c r="V1" s="116"/>
    </row>
    <row r="2" spans="1:29" s="118" customFormat="1" ht="14.4" thickBot="1" x14ac:dyDescent="0.3"/>
    <row r="3" spans="1:29" ht="18" thickBot="1" x14ac:dyDescent="0.35">
      <c r="C3" s="1087" t="s">
        <v>163</v>
      </c>
      <c r="D3" s="1087"/>
      <c r="E3" s="1087"/>
      <c r="F3" s="1087"/>
      <c r="X3" s="1074" t="s">
        <v>272</v>
      </c>
      <c r="Y3" s="1075"/>
      <c r="Z3" s="1076"/>
      <c r="AA3" s="1088" t="s">
        <v>453</v>
      </c>
      <c r="AB3" s="1089"/>
      <c r="AC3" s="713"/>
    </row>
    <row r="4" spans="1:29" ht="14.4" customHeight="1" thickBot="1" x14ac:dyDescent="0.3">
      <c r="C4" s="121"/>
      <c r="D4" s="122"/>
      <c r="E4" s="123"/>
      <c r="F4" s="124" t="s">
        <v>219</v>
      </c>
      <c r="G4" s="419"/>
      <c r="H4" s="420"/>
      <c r="I4" s="420"/>
      <c r="J4" s="420"/>
      <c r="K4" s="420"/>
      <c r="L4" s="420"/>
      <c r="M4" s="420"/>
      <c r="N4" s="420"/>
      <c r="O4" s="126">
        <v>7</v>
      </c>
      <c r="P4" s="127">
        <v>6</v>
      </c>
      <c r="Q4" s="127">
        <v>5</v>
      </c>
      <c r="R4" s="127">
        <v>4</v>
      </c>
      <c r="S4" s="127">
        <v>3</v>
      </c>
      <c r="T4" s="127">
        <v>2</v>
      </c>
      <c r="U4" s="127">
        <v>1</v>
      </c>
      <c r="V4" s="128">
        <v>0</v>
      </c>
      <c r="X4" s="1068" t="s">
        <v>273</v>
      </c>
      <c r="Y4" s="1069"/>
      <c r="Z4" s="1070"/>
      <c r="AA4" s="1090"/>
      <c r="AB4" s="1091"/>
      <c r="AC4" s="714"/>
    </row>
    <row r="5" spans="1:29" ht="120" customHeight="1" thickBot="1" x14ac:dyDescent="0.3">
      <c r="C5" s="129"/>
      <c r="D5" s="130"/>
      <c r="E5" s="350"/>
      <c r="F5" s="132" t="s">
        <v>218</v>
      </c>
      <c r="G5" s="1315"/>
      <c r="H5" s="1317"/>
      <c r="I5" s="1317"/>
      <c r="J5" s="1317"/>
      <c r="K5" s="1317"/>
      <c r="L5" s="1317"/>
      <c r="M5" s="1317"/>
      <c r="N5" s="1317"/>
      <c r="O5" s="1102"/>
      <c r="P5" s="1102"/>
      <c r="Q5" s="1102"/>
      <c r="R5" s="1102"/>
      <c r="S5" s="1102"/>
      <c r="T5" s="1102"/>
      <c r="U5" s="1102"/>
      <c r="V5" s="1095" t="s">
        <v>166</v>
      </c>
      <c r="X5" s="1077" t="s">
        <v>210</v>
      </c>
      <c r="Y5" s="1079" t="s">
        <v>211</v>
      </c>
      <c r="Z5" s="1081" t="s">
        <v>212</v>
      </c>
      <c r="AA5" s="1092" t="s">
        <v>454</v>
      </c>
      <c r="AB5" s="1093" t="s">
        <v>455</v>
      </c>
      <c r="AC5" s="1066" t="s">
        <v>476</v>
      </c>
    </row>
    <row r="6" spans="1:29" ht="14.4" thickBot="1" x14ac:dyDescent="0.3">
      <c r="C6" s="316" t="s">
        <v>222</v>
      </c>
      <c r="D6" s="317" t="s">
        <v>225</v>
      </c>
      <c r="E6" s="318" t="s">
        <v>226</v>
      </c>
      <c r="F6" s="287" t="s">
        <v>217</v>
      </c>
      <c r="G6" s="1316"/>
      <c r="H6" s="1365"/>
      <c r="I6" s="1365"/>
      <c r="J6" s="1365"/>
      <c r="K6" s="1365"/>
      <c r="L6" s="1365"/>
      <c r="M6" s="1365"/>
      <c r="N6" s="1365"/>
      <c r="O6" s="1195"/>
      <c r="P6" s="1195"/>
      <c r="Q6" s="1195"/>
      <c r="R6" s="1195"/>
      <c r="S6" s="1108"/>
      <c r="T6" s="1108"/>
      <c r="U6" s="1108"/>
      <c r="V6" s="1109"/>
      <c r="X6" s="1107"/>
      <c r="Y6" s="1105"/>
      <c r="Z6" s="1106"/>
      <c r="AA6" s="1092"/>
      <c r="AB6" s="1094"/>
      <c r="AC6" s="1067"/>
    </row>
    <row r="7" spans="1:29" x14ac:dyDescent="0.25">
      <c r="A7" s="176"/>
      <c r="B7" s="120" t="str">
        <f>IF(ISTEXT(D7),(CONCATENATE(Forside!$B$5,".",C7,".",D7,".",E7)),(""))</f>
        <v/>
      </c>
      <c r="C7" s="171"/>
      <c r="D7" s="183"/>
      <c r="E7" s="242" t="str">
        <f>IF(ISTEXT(D7),"KOMMANDO","")</f>
        <v/>
      </c>
      <c r="F7" s="327"/>
      <c r="G7" s="419"/>
      <c r="H7" s="420"/>
      <c r="I7" s="420"/>
      <c r="J7" s="420"/>
      <c r="K7" s="420"/>
      <c r="L7" s="420"/>
      <c r="M7" s="420"/>
      <c r="N7" s="420"/>
      <c r="O7" s="126"/>
      <c r="P7" s="127"/>
      <c r="Q7" s="127"/>
      <c r="R7" s="127"/>
      <c r="S7" s="127"/>
      <c r="T7" s="127"/>
      <c r="U7" s="127"/>
      <c r="V7" s="128"/>
      <c r="X7" s="243"/>
      <c r="Y7" s="174"/>
      <c r="Z7" s="677"/>
      <c r="AA7" s="312"/>
      <c r="AB7" s="139"/>
      <c r="AC7" s="139" t="s">
        <v>481</v>
      </c>
    </row>
    <row r="8" spans="1:29" x14ac:dyDescent="0.25">
      <c r="A8" s="176"/>
      <c r="B8" s="120" t="str">
        <f>IF(ISTEXT(D8),(CONCATENATE(Forside!$B$5,".",C8,".",D8,".",E8)),(""))</f>
        <v/>
      </c>
      <c r="C8" s="142"/>
      <c r="D8" s="144"/>
      <c r="E8" s="298" t="str">
        <f t="shared" ref="E8:E11" si="0">IF(ISTEXT(D8),"KOMMANDO","")</f>
        <v/>
      </c>
      <c r="F8" s="328"/>
      <c r="G8" s="422"/>
      <c r="H8" s="431"/>
      <c r="I8" s="431"/>
      <c r="J8" s="431"/>
      <c r="K8" s="431"/>
      <c r="L8" s="431"/>
      <c r="M8" s="431"/>
      <c r="N8" s="431"/>
      <c r="O8" s="147"/>
      <c r="P8" s="148"/>
      <c r="Q8" s="148"/>
      <c r="R8" s="148"/>
      <c r="S8" s="148"/>
      <c r="T8" s="148"/>
      <c r="U8" s="148"/>
      <c r="V8" s="149"/>
      <c r="X8" s="146"/>
      <c r="Y8" s="151"/>
      <c r="Z8" s="443"/>
      <c r="AA8" s="297"/>
      <c r="AB8" s="145"/>
      <c r="AC8" s="145" t="s">
        <v>481</v>
      </c>
    </row>
    <row r="9" spans="1:29" x14ac:dyDescent="0.25">
      <c r="B9" s="120" t="str">
        <f>IF(ISTEXT(D9),(CONCATENATE(Forside!$B$5,".",C9,".",D9,".",E9)),(""))</f>
        <v/>
      </c>
      <c r="C9" s="142"/>
      <c r="D9" s="194"/>
      <c r="E9" s="298" t="str">
        <f t="shared" si="0"/>
        <v/>
      </c>
      <c r="F9" s="328"/>
      <c r="G9" s="422"/>
      <c r="H9" s="423"/>
      <c r="I9" s="423"/>
      <c r="J9" s="423"/>
      <c r="K9" s="423"/>
      <c r="L9" s="423"/>
      <c r="M9" s="423"/>
      <c r="N9" s="423"/>
      <c r="O9" s="148"/>
      <c r="P9" s="148"/>
      <c r="Q9" s="148"/>
      <c r="R9" s="148"/>
      <c r="S9" s="148"/>
      <c r="T9" s="148"/>
      <c r="U9" s="148"/>
      <c r="V9" s="149"/>
      <c r="W9" s="164"/>
      <c r="X9" s="146"/>
      <c r="Y9" s="151"/>
      <c r="Z9" s="443"/>
      <c r="AA9" s="297"/>
      <c r="AB9" s="145"/>
      <c r="AC9" s="145"/>
    </row>
    <row r="10" spans="1:29" x14ac:dyDescent="0.25">
      <c r="B10" s="120" t="str">
        <f>IF(ISTEXT(D10),(CONCATENATE(Forside!$B$5,".",C10,".",D10,".",E10)),(""))</f>
        <v/>
      </c>
      <c r="C10" s="137"/>
      <c r="D10" s="168"/>
      <c r="E10" s="298" t="str">
        <f t="shared" si="0"/>
        <v/>
      </c>
      <c r="F10" s="441"/>
      <c r="G10" s="426"/>
      <c r="H10" s="427"/>
      <c r="I10" s="427"/>
      <c r="J10" s="427"/>
      <c r="K10" s="427"/>
      <c r="L10" s="427"/>
      <c r="M10" s="427"/>
      <c r="N10" s="427"/>
      <c r="O10" s="186"/>
      <c r="P10" s="187"/>
      <c r="Q10" s="187"/>
      <c r="R10" s="187"/>
      <c r="S10" s="187"/>
      <c r="T10" s="187"/>
      <c r="U10" s="187"/>
      <c r="V10" s="175"/>
      <c r="X10" s="178"/>
      <c r="Y10" s="182"/>
      <c r="Z10" s="666"/>
      <c r="AA10" s="297"/>
      <c r="AB10" s="145"/>
      <c r="AC10" s="145"/>
    </row>
    <row r="11" spans="1:29" ht="14.4" thickBot="1" x14ac:dyDescent="0.3">
      <c r="B11" s="120" t="str">
        <f>IF(ISTEXT(D11),(CONCATENATE(Forside!$B$5,".",C11,".",D11,".",E11)),(""))</f>
        <v/>
      </c>
      <c r="C11" s="155"/>
      <c r="D11" s="156"/>
      <c r="E11" s="578" t="str">
        <f t="shared" si="0"/>
        <v/>
      </c>
      <c r="F11" s="325"/>
      <c r="G11" s="424"/>
      <c r="H11" s="430"/>
      <c r="I11" s="430"/>
      <c r="J11" s="430"/>
      <c r="K11" s="430"/>
      <c r="L11" s="430"/>
      <c r="M11" s="430"/>
      <c r="N11" s="430"/>
      <c r="O11" s="159"/>
      <c r="P11" s="160"/>
      <c r="Q11" s="160"/>
      <c r="R11" s="160"/>
      <c r="S11" s="160"/>
      <c r="T11" s="160"/>
      <c r="U11" s="160"/>
      <c r="V11" s="161"/>
      <c r="X11" s="158"/>
      <c r="Y11" s="163"/>
      <c r="Z11" s="548"/>
      <c r="AA11" s="300"/>
      <c r="AB11" s="157"/>
      <c r="AC11" s="157"/>
    </row>
    <row r="12" spans="1:29" x14ac:dyDescent="0.25">
      <c r="C12" s="1064" t="s">
        <v>278</v>
      </c>
      <c r="D12" s="1064"/>
      <c r="E12" s="1064"/>
      <c r="F12" s="1103"/>
      <c r="G12" s="1103"/>
      <c r="H12" s="1103"/>
      <c r="I12" s="1103"/>
      <c r="J12" s="1103"/>
      <c r="K12" s="1103"/>
      <c r="L12" s="1103"/>
      <c r="M12" s="1103"/>
      <c r="N12" s="1103"/>
      <c r="AC12" s="700"/>
    </row>
    <row r="13" spans="1:29" x14ac:dyDescent="0.25">
      <c r="AC13" s="700"/>
    </row>
    <row r="14" spans="1:29" x14ac:dyDescent="0.25">
      <c r="C14" s="176"/>
      <c r="AC14" s="700"/>
    </row>
    <row r="15" spans="1:29" x14ac:dyDescent="0.25">
      <c r="AC15" s="700"/>
    </row>
    <row r="16" spans="1:29" x14ac:dyDescent="0.25">
      <c r="AC16" s="700"/>
    </row>
    <row r="17" spans="29:29" x14ac:dyDescent="0.25">
      <c r="AC17" s="700"/>
    </row>
    <row r="18" spans="29:29" x14ac:dyDescent="0.25">
      <c r="AC18" s="700"/>
    </row>
    <row r="19" spans="29:29" x14ac:dyDescent="0.25">
      <c r="AC19" s="700"/>
    </row>
    <row r="20" spans="29:29" x14ac:dyDescent="0.25">
      <c r="AC20" s="700"/>
    </row>
    <row r="21" spans="29:29" x14ac:dyDescent="0.25">
      <c r="AC21" s="700"/>
    </row>
    <row r="22" spans="29:29" x14ac:dyDescent="0.25">
      <c r="AC22" s="700"/>
    </row>
    <row r="23" spans="29:29" x14ac:dyDescent="0.25">
      <c r="AC23" s="700"/>
    </row>
    <row r="24" spans="29:29" x14ac:dyDescent="0.25">
      <c r="AC24" s="700"/>
    </row>
    <row r="25" spans="29:29" x14ac:dyDescent="0.25">
      <c r="AC25" s="700"/>
    </row>
    <row r="26" spans="29:29" x14ac:dyDescent="0.25">
      <c r="AC26" s="700"/>
    </row>
    <row r="27" spans="29:29" x14ac:dyDescent="0.25">
      <c r="AC27" s="700"/>
    </row>
    <row r="28" spans="29:29" x14ac:dyDescent="0.25">
      <c r="AC28" s="700"/>
    </row>
    <row r="29" spans="29:29" x14ac:dyDescent="0.25">
      <c r="AC29" s="700"/>
    </row>
    <row r="30" spans="29:29" x14ac:dyDescent="0.25">
      <c r="AC30" s="700"/>
    </row>
    <row r="31" spans="29:29" x14ac:dyDescent="0.25">
      <c r="AC31" s="700"/>
    </row>
    <row r="32" spans="29: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28">
    <mergeCell ref="X3:Z3"/>
    <mergeCell ref="X4:Z4"/>
    <mergeCell ref="X5:X6"/>
    <mergeCell ref="Y5:Y6"/>
    <mergeCell ref="Z5:Z6"/>
    <mergeCell ref="AB5:AB6"/>
    <mergeCell ref="C12:N12"/>
    <mergeCell ref="T5:T6"/>
    <mergeCell ref="U5:U6"/>
    <mergeCell ref="V5:V6"/>
    <mergeCell ref="S5:S6"/>
    <mergeCell ref="R5:R6"/>
    <mergeCell ref="AC5:AC6"/>
    <mergeCell ref="C1:F1"/>
    <mergeCell ref="C3:F3"/>
    <mergeCell ref="G5:G6"/>
    <mergeCell ref="P5:P6"/>
    <mergeCell ref="Q5:Q6"/>
    <mergeCell ref="H5:H6"/>
    <mergeCell ref="I5:I6"/>
    <mergeCell ref="O5:O6"/>
    <mergeCell ref="J5:J6"/>
    <mergeCell ref="K5:K6"/>
    <mergeCell ref="L5:L6"/>
    <mergeCell ref="M5:M6"/>
    <mergeCell ref="N5:N6"/>
    <mergeCell ref="AA3:AB4"/>
    <mergeCell ref="AA5:AA6"/>
  </mergeCells>
  <pageMargins left="0.25" right="0.25" top="0.75" bottom="0.75" header="0.3" footer="0.3"/>
  <pageSetup paperSize="9" scale="73" fitToHeight="0" orientation="landscape" verticalDpi="120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26">
    <tabColor theme="0" tint="-4.9989318521683403E-2"/>
  </sheetPr>
  <dimension ref="B1:AC62"/>
  <sheetViews>
    <sheetView showGridLines="0" zoomScale="70" zoomScaleNormal="70" workbookViewId="0">
      <selection activeCell="C34" sqref="C34:F34"/>
    </sheetView>
  </sheetViews>
  <sheetFormatPr baseColWidth="10" defaultColWidth="11.6328125" defaultRowHeight="13.8" x14ac:dyDescent="0.25"/>
  <cols>
    <col min="1" max="1" width="2.81640625" style="120" customWidth="1"/>
    <col min="2" max="2" width="45.81640625" style="120" hidden="1" customWidth="1"/>
    <col min="3" max="3" width="8.1796875" style="120" customWidth="1"/>
    <col min="4" max="4" width="8.90625" style="120" customWidth="1"/>
    <col min="5" max="5" width="11.81640625" style="120" customWidth="1"/>
    <col min="6" max="6" width="8.453125" style="120" customWidth="1"/>
    <col min="7" max="22" width="3.36328125" style="120" customWidth="1"/>
    <col min="23" max="23" width="3.6328125" style="120" customWidth="1"/>
    <col min="24" max="24" width="6.81640625" style="120" customWidth="1"/>
    <col min="25" max="26" width="6.36328125" style="120" customWidth="1"/>
    <col min="27" max="16384" width="11.6328125" style="120"/>
  </cols>
  <sheetData>
    <row r="1" spans="2:29" ht="17.399999999999999" x14ac:dyDescent="0.3">
      <c r="C1" s="1087" t="s">
        <v>167</v>
      </c>
      <c r="D1" s="1087"/>
      <c r="E1" s="1087"/>
      <c r="F1" s="1087"/>
      <c r="G1" s="116"/>
      <c r="H1" s="116"/>
      <c r="I1" s="116"/>
      <c r="J1" s="116"/>
      <c r="K1" s="116"/>
      <c r="L1" s="116"/>
      <c r="M1" s="116"/>
      <c r="N1" s="116"/>
      <c r="O1" s="116"/>
      <c r="P1" s="116"/>
      <c r="Q1" s="116"/>
      <c r="R1" s="116"/>
      <c r="S1" s="116"/>
      <c r="T1" s="116"/>
      <c r="U1" s="116"/>
      <c r="V1" s="116"/>
      <c r="W1" s="116"/>
      <c r="X1" s="116"/>
      <c r="Y1" s="116"/>
      <c r="Z1" s="116"/>
    </row>
    <row r="2" spans="2:29" s="118" customFormat="1" ht="14.4" thickBot="1" x14ac:dyDescent="0.3"/>
    <row r="3" spans="2:29" ht="18.600000000000001" customHeight="1"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125">
        <v>15</v>
      </c>
      <c r="H4" s="127">
        <v>14</v>
      </c>
      <c r="I4" s="127">
        <v>13</v>
      </c>
      <c r="J4" s="127">
        <v>12</v>
      </c>
      <c r="K4" s="127">
        <v>11</v>
      </c>
      <c r="L4" s="127">
        <v>10</v>
      </c>
      <c r="M4" s="127">
        <v>9</v>
      </c>
      <c r="N4" s="127">
        <v>8</v>
      </c>
      <c r="O4" s="127">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131"/>
      <c r="F5" s="132" t="s">
        <v>218</v>
      </c>
      <c r="G5" s="1311"/>
      <c r="H5" s="1102"/>
      <c r="I5" s="1102"/>
      <c r="J5" s="1102"/>
      <c r="K5" s="1102"/>
      <c r="L5" s="1102"/>
      <c r="M5" s="1071" t="s">
        <v>173</v>
      </c>
      <c r="N5" s="1071" t="s">
        <v>172</v>
      </c>
      <c r="O5" s="1071" t="s">
        <v>171</v>
      </c>
      <c r="P5" s="1071" t="s">
        <v>178</v>
      </c>
      <c r="Q5" s="1071" t="s">
        <v>170</v>
      </c>
      <c r="R5" s="1071" t="s">
        <v>169</v>
      </c>
      <c r="S5" s="1071" t="s">
        <v>168</v>
      </c>
      <c r="T5" s="1071" t="s">
        <v>32</v>
      </c>
      <c r="U5" s="1071" t="s">
        <v>31</v>
      </c>
      <c r="V5" s="1095" t="s">
        <v>30</v>
      </c>
      <c r="X5" s="1077" t="s">
        <v>210</v>
      </c>
      <c r="Y5" s="1079" t="s">
        <v>211</v>
      </c>
      <c r="Z5" s="1081" t="s">
        <v>212</v>
      </c>
      <c r="AA5" s="1092" t="s">
        <v>454</v>
      </c>
      <c r="AB5" s="1093" t="s">
        <v>455</v>
      </c>
      <c r="AC5" s="1066" t="s">
        <v>476</v>
      </c>
    </row>
    <row r="6" spans="2:29" ht="14.4" thickBot="1" x14ac:dyDescent="0.3">
      <c r="C6" s="133" t="s">
        <v>222</v>
      </c>
      <c r="D6" s="134" t="s">
        <v>225</v>
      </c>
      <c r="E6" s="135" t="s">
        <v>226</v>
      </c>
      <c r="F6" s="287" t="s">
        <v>217</v>
      </c>
      <c r="G6" s="1229"/>
      <c r="H6" s="1108"/>
      <c r="I6" s="1108"/>
      <c r="J6" s="1108"/>
      <c r="K6" s="1108"/>
      <c r="L6" s="1108"/>
      <c r="M6" s="1108"/>
      <c r="N6" s="1108"/>
      <c r="O6" s="1108"/>
      <c r="P6" s="1108"/>
      <c r="Q6" s="1108"/>
      <c r="R6" s="1108"/>
      <c r="S6" s="1108"/>
      <c r="T6" s="1108"/>
      <c r="U6" s="1108"/>
      <c r="V6" s="1109"/>
      <c r="X6" s="1078"/>
      <c r="Y6" s="1080"/>
      <c r="Z6" s="1082"/>
      <c r="AA6" s="1092"/>
      <c r="AB6" s="1094"/>
      <c r="AC6" s="1067"/>
    </row>
    <row r="7" spans="2:29" x14ac:dyDescent="0.25">
      <c r="B7" s="120" t="str">
        <f>IF(ISTEXT(D7),(CONCATENATE(Forside!$B$5,".",C7,".",D7,".",E7)),(""))</f>
        <v/>
      </c>
      <c r="C7" s="171"/>
      <c r="D7" s="144"/>
      <c r="E7" s="138" t="str">
        <f>IF(ISTEXT(D7),"STATUS","")</f>
        <v/>
      </c>
      <c r="F7" s="139"/>
      <c r="G7" s="125"/>
      <c r="H7" s="127"/>
      <c r="I7" s="127"/>
      <c r="J7" s="127"/>
      <c r="K7" s="127"/>
      <c r="L7" s="127"/>
      <c r="M7" s="127"/>
      <c r="N7" s="127"/>
      <c r="O7" s="127"/>
      <c r="P7" s="127"/>
      <c r="Q7" s="127"/>
      <c r="R7" s="127"/>
      <c r="S7" s="127"/>
      <c r="T7" s="127"/>
      <c r="U7" s="127"/>
      <c r="V7" s="128"/>
      <c r="X7" s="140"/>
      <c r="Y7" s="141"/>
      <c r="Z7" s="346"/>
      <c r="AA7" s="312"/>
      <c r="AB7" s="139"/>
      <c r="AC7" s="139"/>
    </row>
    <row r="8" spans="2:29" x14ac:dyDescent="0.25">
      <c r="B8" s="120" t="str">
        <f>IF(ISTEXT(D8),(CONCATENATE(Forside!$B$5,".",C8,".",D8,".",E8)),(""))</f>
        <v/>
      </c>
      <c r="C8" s="142"/>
      <c r="D8" s="238"/>
      <c r="E8" s="138" t="str">
        <f t="shared" ref="E8:E11" si="0">IF(ISTEXT(D8),"STATUS","")</f>
        <v/>
      </c>
      <c r="F8" s="145"/>
      <c r="G8" s="146"/>
      <c r="H8" s="148"/>
      <c r="I8" s="148"/>
      <c r="J8" s="148"/>
      <c r="K8" s="148"/>
      <c r="L8" s="148"/>
      <c r="M8" s="148"/>
      <c r="N8" s="148"/>
      <c r="O8" s="148"/>
      <c r="P8" s="148"/>
      <c r="Q8" s="148"/>
      <c r="R8" s="148"/>
      <c r="S8" s="148"/>
      <c r="T8" s="148"/>
      <c r="U8" s="148"/>
      <c r="V8" s="149"/>
      <c r="X8" s="152"/>
      <c r="Y8" s="151"/>
      <c r="Z8" s="443"/>
      <c r="AA8" s="297"/>
      <c r="AB8" s="145"/>
      <c r="AC8" s="145"/>
    </row>
    <row r="9" spans="2:29" x14ac:dyDescent="0.25">
      <c r="B9" s="120" t="str">
        <f>IF(ISTEXT(D9),(CONCATENATE(Forside!$B$5,".",C9,".",D9,".",E9)),(""))</f>
        <v/>
      </c>
      <c r="C9" s="142"/>
      <c r="D9" s="238"/>
      <c r="E9" s="138" t="str">
        <f t="shared" si="0"/>
        <v/>
      </c>
      <c r="F9" s="145"/>
      <c r="G9" s="146"/>
      <c r="H9" s="148"/>
      <c r="I9" s="148"/>
      <c r="J9" s="148"/>
      <c r="K9" s="148"/>
      <c r="L9" s="148"/>
      <c r="M9" s="148"/>
      <c r="N9" s="148"/>
      <c r="O9" s="148"/>
      <c r="P9" s="148"/>
      <c r="Q9" s="148"/>
      <c r="R9" s="148"/>
      <c r="S9" s="148"/>
      <c r="T9" s="148"/>
      <c r="U9" s="148"/>
      <c r="V9" s="149"/>
      <c r="X9" s="152"/>
      <c r="Y9" s="151"/>
      <c r="Z9" s="443"/>
      <c r="AA9" s="297"/>
      <c r="AB9" s="145"/>
      <c r="AC9" s="145"/>
    </row>
    <row r="10" spans="2:29" x14ac:dyDescent="0.25">
      <c r="B10" s="120" t="str">
        <f>IF(ISTEXT(D10),(CONCATENATE(Forside!$B$5,".",C10,".",D10,".",E10)),(""))</f>
        <v/>
      </c>
      <c r="C10" s="142"/>
      <c r="D10" s="144"/>
      <c r="E10" s="138" t="str">
        <f t="shared" si="0"/>
        <v/>
      </c>
      <c r="F10" s="145"/>
      <c r="G10" s="146"/>
      <c r="H10" s="148"/>
      <c r="I10" s="148"/>
      <c r="J10" s="148"/>
      <c r="K10" s="148"/>
      <c r="L10" s="148"/>
      <c r="M10" s="148"/>
      <c r="N10" s="148"/>
      <c r="O10" s="148"/>
      <c r="P10" s="148"/>
      <c r="Q10" s="148"/>
      <c r="R10" s="148"/>
      <c r="S10" s="148"/>
      <c r="T10" s="148"/>
      <c r="U10" s="148"/>
      <c r="V10" s="149"/>
      <c r="X10" s="146"/>
      <c r="Y10" s="151"/>
      <c r="Z10" s="443"/>
      <c r="AA10" s="297"/>
      <c r="AB10" s="145"/>
      <c r="AC10" s="145"/>
    </row>
    <row r="11" spans="2:29" ht="14.4" thickBot="1" x14ac:dyDescent="0.3">
      <c r="B11" s="120" t="str">
        <f>IF(ISTEXT(D11),(CONCATENATE(Forside!$B$5,".",C11,".",D11,".",E11)),(""))</f>
        <v/>
      </c>
      <c r="C11" s="155"/>
      <c r="D11" s="156"/>
      <c r="E11" s="138" t="str">
        <f t="shared" si="0"/>
        <v/>
      </c>
      <c r="F11" s="157"/>
      <c r="G11" s="158"/>
      <c r="H11" s="160"/>
      <c r="I11" s="160"/>
      <c r="J11" s="160"/>
      <c r="K11" s="160"/>
      <c r="L11" s="160"/>
      <c r="M11" s="160"/>
      <c r="N11" s="160"/>
      <c r="O11" s="160"/>
      <c r="P11" s="160"/>
      <c r="Q11" s="160"/>
      <c r="R11" s="160"/>
      <c r="S11" s="160"/>
      <c r="T11" s="160"/>
      <c r="U11" s="160"/>
      <c r="V11" s="161"/>
      <c r="X11" s="158"/>
      <c r="Y11" s="163"/>
      <c r="Z11" s="548"/>
      <c r="AA11" s="300"/>
      <c r="AB11" s="157"/>
      <c r="AC11" s="157"/>
    </row>
    <row r="12" spans="2:29" x14ac:dyDescent="0.25">
      <c r="C12" s="1103" t="s">
        <v>278</v>
      </c>
      <c r="D12" s="1103"/>
      <c r="E12" s="1103"/>
      <c r="F12" s="1103"/>
      <c r="G12" s="1103"/>
      <c r="H12" s="1103"/>
      <c r="I12" s="1103"/>
      <c r="J12" s="1103"/>
      <c r="K12" s="1103"/>
      <c r="L12" s="1103"/>
      <c r="M12" s="1103"/>
      <c r="N12" s="1103"/>
      <c r="X12" s="164"/>
      <c r="Y12" s="164"/>
      <c r="Z12" s="164"/>
      <c r="AC12" s="700"/>
    </row>
    <row r="13" spans="2:29" ht="14.4" thickBot="1" x14ac:dyDescent="0.3">
      <c r="X13" s="164"/>
      <c r="Y13" s="164"/>
      <c r="Z13" s="164"/>
      <c r="AC13" s="700"/>
    </row>
    <row r="14" spans="2:29" ht="18.600000000000001" customHeight="1" thickBot="1" x14ac:dyDescent="0.35">
      <c r="C14" s="1087" t="s">
        <v>163</v>
      </c>
      <c r="D14" s="1087"/>
      <c r="E14" s="1087"/>
      <c r="F14" s="1087"/>
      <c r="X14" s="1074" t="s">
        <v>272</v>
      </c>
      <c r="Y14" s="1075"/>
      <c r="Z14" s="1076"/>
      <c r="AC14" s="700"/>
    </row>
    <row r="15" spans="2:29" ht="14.4" customHeight="1" thickBot="1" x14ac:dyDescent="0.3">
      <c r="C15" s="121"/>
      <c r="D15" s="122"/>
      <c r="E15" s="123"/>
      <c r="F15" s="124" t="s">
        <v>219</v>
      </c>
      <c r="G15" s="125"/>
      <c r="H15" s="127"/>
      <c r="I15" s="127"/>
      <c r="J15" s="127"/>
      <c r="K15" s="127"/>
      <c r="L15" s="127"/>
      <c r="M15" s="127"/>
      <c r="N15" s="127"/>
      <c r="O15" s="127">
        <v>7</v>
      </c>
      <c r="P15" s="127">
        <v>6</v>
      </c>
      <c r="Q15" s="127">
        <v>5</v>
      </c>
      <c r="R15" s="127">
        <v>4</v>
      </c>
      <c r="S15" s="127">
        <v>3</v>
      </c>
      <c r="T15" s="127">
        <v>2</v>
      </c>
      <c r="U15" s="127">
        <v>1</v>
      </c>
      <c r="V15" s="128">
        <v>0</v>
      </c>
      <c r="X15" s="1068" t="s">
        <v>273</v>
      </c>
      <c r="Y15" s="1069"/>
      <c r="Z15" s="1070"/>
      <c r="AC15" s="700"/>
    </row>
    <row r="16" spans="2:29" ht="120" customHeight="1" thickBot="1" x14ac:dyDescent="0.3">
      <c r="C16" s="129"/>
      <c r="D16" s="130"/>
      <c r="E16" s="131"/>
      <c r="F16" s="132" t="s">
        <v>218</v>
      </c>
      <c r="G16" s="1311"/>
      <c r="H16" s="1102"/>
      <c r="I16" s="1102"/>
      <c r="J16" s="1102"/>
      <c r="K16" s="1102"/>
      <c r="L16" s="1102"/>
      <c r="M16" s="1071"/>
      <c r="N16" s="1071"/>
      <c r="O16" s="1071"/>
      <c r="P16" s="1071"/>
      <c r="Q16" s="1071" t="s">
        <v>177</v>
      </c>
      <c r="R16" s="1071" t="s">
        <v>176</v>
      </c>
      <c r="S16" s="1071" t="s">
        <v>175</v>
      </c>
      <c r="T16" s="1071" t="s">
        <v>174</v>
      </c>
      <c r="U16" s="1071" t="s">
        <v>101</v>
      </c>
      <c r="V16" s="1095" t="s">
        <v>100</v>
      </c>
      <c r="W16" s="164"/>
      <c r="X16" s="1077" t="s">
        <v>210</v>
      </c>
      <c r="Y16" s="1079" t="s">
        <v>211</v>
      </c>
      <c r="Z16" s="1081" t="s">
        <v>212</v>
      </c>
      <c r="AC16" s="700"/>
    </row>
    <row r="17" spans="2:29" ht="14.4" thickBot="1" x14ac:dyDescent="0.3">
      <c r="C17" s="316" t="s">
        <v>222</v>
      </c>
      <c r="D17" s="317" t="s">
        <v>225</v>
      </c>
      <c r="E17" s="318" t="s">
        <v>226</v>
      </c>
      <c r="F17" s="287" t="s">
        <v>217</v>
      </c>
      <c r="G17" s="1229"/>
      <c r="H17" s="1108"/>
      <c r="I17" s="1108"/>
      <c r="J17" s="1108"/>
      <c r="K17" s="1108"/>
      <c r="L17" s="1108"/>
      <c r="M17" s="1108"/>
      <c r="N17" s="1108"/>
      <c r="O17" s="1108"/>
      <c r="P17" s="1108"/>
      <c r="Q17" s="1108"/>
      <c r="R17" s="1108"/>
      <c r="S17" s="1108"/>
      <c r="T17" s="1108"/>
      <c r="U17" s="1108"/>
      <c r="V17" s="1109"/>
      <c r="W17" s="164"/>
      <c r="X17" s="1078"/>
      <c r="Y17" s="1080"/>
      <c r="Z17" s="1082"/>
      <c r="AC17" s="700"/>
    </row>
    <row r="18" spans="2:29" x14ac:dyDescent="0.25">
      <c r="B18" s="120" t="str">
        <f>IF(ISTEXT(D7),(CONCATENATE(Forside!$B$5,".",C18,".",D18,".",E18)),(""))</f>
        <v/>
      </c>
      <c r="C18" s="171" t="str">
        <f>C7&amp;""</f>
        <v/>
      </c>
      <c r="D18" s="169" t="str">
        <f>D7&amp;""</f>
        <v/>
      </c>
      <c r="E18" s="193" t="str">
        <f>IF(ISTEXT(D7),"KOMMANDO","")</f>
        <v/>
      </c>
      <c r="F18" s="139"/>
      <c r="G18" s="125"/>
      <c r="H18" s="127"/>
      <c r="I18" s="127"/>
      <c r="J18" s="127"/>
      <c r="K18" s="127"/>
      <c r="L18" s="127"/>
      <c r="M18" s="127"/>
      <c r="N18" s="127"/>
      <c r="O18" s="127"/>
      <c r="P18" s="127"/>
      <c r="Q18" s="127"/>
      <c r="R18" s="127"/>
      <c r="S18" s="127"/>
      <c r="T18" s="127"/>
      <c r="U18" s="127"/>
      <c r="V18" s="128"/>
      <c r="W18" s="164"/>
      <c r="X18" s="140"/>
      <c r="Y18" s="141"/>
      <c r="Z18" s="128"/>
      <c r="AC18" s="700"/>
    </row>
    <row r="19" spans="2:29" x14ac:dyDescent="0.25">
      <c r="B19" s="120" t="str">
        <f>IF(ISTEXT(D8),(CONCATENATE(Forside!$B$5,".",C19,".",D19,".",E19)),(""))</f>
        <v/>
      </c>
      <c r="C19" s="142" t="str">
        <f t="shared" ref="C19:C22" si="1">C8&amp;""</f>
        <v/>
      </c>
      <c r="D19" s="144" t="str">
        <f t="shared" ref="D19:D22" si="2">D8&amp;""</f>
        <v/>
      </c>
      <c r="E19" s="207" t="str">
        <f t="shared" ref="E19:E22" si="3">IF(ISTEXT(D8),"KOMMANDO","")</f>
        <v/>
      </c>
      <c r="F19" s="145"/>
      <c r="G19" s="146"/>
      <c r="H19" s="148"/>
      <c r="I19" s="148"/>
      <c r="J19" s="148"/>
      <c r="K19" s="148"/>
      <c r="L19" s="148"/>
      <c r="M19" s="148"/>
      <c r="N19" s="148"/>
      <c r="O19" s="148"/>
      <c r="P19" s="148"/>
      <c r="Q19" s="148"/>
      <c r="R19" s="148"/>
      <c r="S19" s="148"/>
      <c r="T19" s="148"/>
      <c r="U19" s="148"/>
      <c r="V19" s="149"/>
      <c r="W19" s="164"/>
      <c r="X19" s="152"/>
      <c r="Y19" s="151"/>
      <c r="Z19" s="149"/>
      <c r="AC19" s="700"/>
    </row>
    <row r="20" spans="2:29" x14ac:dyDescent="0.25">
      <c r="B20" s="120" t="str">
        <f>IF(ISTEXT(D9),(CONCATENATE(Forside!$B$5,".",C20,".",D20,".",E20)),(""))</f>
        <v/>
      </c>
      <c r="C20" s="142" t="str">
        <f t="shared" si="1"/>
        <v/>
      </c>
      <c r="D20" s="144" t="str">
        <f t="shared" si="2"/>
        <v/>
      </c>
      <c r="E20" s="207" t="str">
        <f t="shared" si="3"/>
        <v/>
      </c>
      <c r="F20" s="145"/>
      <c r="G20" s="146"/>
      <c r="H20" s="148"/>
      <c r="I20" s="148"/>
      <c r="J20" s="148"/>
      <c r="K20" s="148"/>
      <c r="L20" s="148"/>
      <c r="M20" s="148"/>
      <c r="N20" s="148"/>
      <c r="O20" s="148"/>
      <c r="P20" s="148"/>
      <c r="Q20" s="148"/>
      <c r="R20" s="148"/>
      <c r="S20" s="148"/>
      <c r="T20" s="148"/>
      <c r="U20" s="148"/>
      <c r="V20" s="149"/>
      <c r="W20" s="164"/>
      <c r="X20" s="152"/>
      <c r="Y20" s="151"/>
      <c r="Z20" s="149"/>
      <c r="AC20" s="700"/>
    </row>
    <row r="21" spans="2:29" x14ac:dyDescent="0.25">
      <c r="B21" s="120" t="str">
        <f>IF(ISTEXT(D10),(CONCATENATE(Forside!$B$5,".",C21,".",D21,".",E21)),(""))</f>
        <v/>
      </c>
      <c r="C21" s="142" t="str">
        <f t="shared" si="1"/>
        <v/>
      </c>
      <c r="D21" s="144" t="str">
        <f t="shared" si="2"/>
        <v/>
      </c>
      <c r="E21" s="207" t="str">
        <f t="shared" si="3"/>
        <v/>
      </c>
      <c r="F21" s="145"/>
      <c r="G21" s="146"/>
      <c r="H21" s="148"/>
      <c r="I21" s="148"/>
      <c r="J21" s="148"/>
      <c r="K21" s="148"/>
      <c r="L21" s="148"/>
      <c r="M21" s="148"/>
      <c r="N21" s="148"/>
      <c r="O21" s="148"/>
      <c r="P21" s="148"/>
      <c r="Q21" s="148"/>
      <c r="R21" s="148"/>
      <c r="S21" s="148"/>
      <c r="T21" s="148"/>
      <c r="U21" s="148"/>
      <c r="V21" s="149"/>
      <c r="W21" s="164"/>
      <c r="X21" s="146"/>
      <c r="Y21" s="151"/>
      <c r="Z21" s="149"/>
      <c r="AC21" s="700"/>
    </row>
    <row r="22" spans="2:29" ht="14.4" thickBot="1" x14ac:dyDescent="0.3">
      <c r="B22" s="120" t="str">
        <f>IF(ISTEXT(D11),(CONCATENATE(Forside!$B$5,".",C22,".",D22,".",E22)),(""))</f>
        <v/>
      </c>
      <c r="C22" s="155" t="str">
        <f t="shared" si="1"/>
        <v/>
      </c>
      <c r="D22" s="156" t="str">
        <f t="shared" si="2"/>
        <v/>
      </c>
      <c r="E22" s="209" t="str">
        <f t="shared" si="3"/>
        <v/>
      </c>
      <c r="F22" s="157"/>
      <c r="G22" s="158"/>
      <c r="H22" s="160"/>
      <c r="I22" s="160"/>
      <c r="J22" s="160"/>
      <c r="K22" s="160"/>
      <c r="L22" s="160"/>
      <c r="M22" s="160"/>
      <c r="N22" s="160"/>
      <c r="O22" s="160"/>
      <c r="P22" s="160"/>
      <c r="Q22" s="160"/>
      <c r="R22" s="160"/>
      <c r="S22" s="160"/>
      <c r="T22" s="160"/>
      <c r="U22" s="160"/>
      <c r="V22" s="161"/>
      <c r="W22" s="164"/>
      <c r="X22" s="158"/>
      <c r="Y22" s="163"/>
      <c r="Z22" s="161"/>
      <c r="AC22" s="700"/>
    </row>
    <row r="23" spans="2:29" ht="14.4" thickBot="1" x14ac:dyDescent="0.3">
      <c r="C23" s="1064" t="s">
        <v>278</v>
      </c>
      <c r="D23" s="1064"/>
      <c r="E23" s="1064"/>
      <c r="F23" s="1103"/>
      <c r="G23" s="1103"/>
      <c r="H23" s="1103"/>
      <c r="I23" s="1103"/>
      <c r="J23" s="1103"/>
      <c r="K23" s="1103"/>
      <c r="L23" s="1103"/>
      <c r="M23" s="1103"/>
      <c r="N23" s="1103"/>
      <c r="O23" s="164"/>
      <c r="P23" s="164"/>
      <c r="Q23" s="164"/>
      <c r="R23" s="164"/>
      <c r="S23" s="164"/>
      <c r="T23" s="164"/>
      <c r="U23" s="164"/>
      <c r="V23" s="164"/>
      <c r="W23" s="164"/>
      <c r="X23" s="164"/>
      <c r="Y23" s="164"/>
      <c r="Z23" s="164"/>
      <c r="AC23" s="700"/>
    </row>
    <row r="24" spans="2:29" ht="18.600000000000001" customHeight="1" x14ac:dyDescent="0.3">
      <c r="O24" s="164"/>
      <c r="P24" s="164"/>
      <c r="Q24" s="164"/>
      <c r="R24" s="164"/>
      <c r="S24" s="164"/>
      <c r="T24" s="164"/>
      <c r="U24" s="164"/>
      <c r="V24" s="164"/>
      <c r="W24" s="164"/>
      <c r="X24" s="1074" t="s">
        <v>272</v>
      </c>
      <c r="Y24" s="1075"/>
      <c r="Z24" s="1076"/>
      <c r="AC24" s="700"/>
    </row>
    <row r="25" spans="2:29" ht="18.600000000000001" customHeight="1" thickBot="1" x14ac:dyDescent="0.35">
      <c r="C25" s="1084" t="s">
        <v>45</v>
      </c>
      <c r="D25" s="1084"/>
      <c r="E25" s="1084"/>
      <c r="F25" s="1084"/>
      <c r="O25" s="164"/>
      <c r="P25" s="164"/>
      <c r="Q25" s="164"/>
      <c r="R25" s="164"/>
      <c r="S25" s="164"/>
      <c r="T25" s="164"/>
      <c r="U25" s="164"/>
      <c r="V25" s="164"/>
      <c r="W25" s="164"/>
      <c r="X25" s="1068" t="s">
        <v>273</v>
      </c>
      <c r="Y25" s="1069"/>
      <c r="Z25" s="1070"/>
      <c r="AC25" s="700"/>
    </row>
    <row r="26" spans="2:29" ht="14.4" thickBot="1" x14ac:dyDescent="0.3">
      <c r="C26" s="316" t="s">
        <v>222</v>
      </c>
      <c r="D26" s="317" t="s">
        <v>225</v>
      </c>
      <c r="E26" s="1279" t="s">
        <v>227</v>
      </c>
      <c r="F26" s="1280"/>
      <c r="G26" s="1280"/>
      <c r="H26" s="1280"/>
      <c r="I26" s="1280"/>
      <c r="J26" s="1280"/>
      <c r="K26" s="1280"/>
      <c r="L26" s="1273" t="s">
        <v>217</v>
      </c>
      <c r="M26" s="1274"/>
      <c r="N26" s="1275"/>
      <c r="O26" s="1276" t="s">
        <v>216</v>
      </c>
      <c r="P26" s="1277"/>
      <c r="Q26" s="1277"/>
      <c r="R26" s="1277"/>
      <c r="S26" s="1277"/>
      <c r="T26" s="1277"/>
      <c r="U26" s="1277"/>
      <c r="V26" s="1278"/>
      <c r="W26" s="164"/>
      <c r="X26" s="197" t="s">
        <v>215</v>
      </c>
      <c r="Y26" s="198" t="s">
        <v>213</v>
      </c>
      <c r="Z26" s="199" t="s">
        <v>214</v>
      </c>
      <c r="AC26" s="700"/>
    </row>
    <row r="27" spans="2:29" x14ac:dyDescent="0.25">
      <c r="B27" s="120" t="str">
        <f>IF(ISTEXT(D7),(CONCATENATE(Forside!$B$5,".",C27,".",D27,".",E27)),(""))</f>
        <v/>
      </c>
      <c r="C27" s="171" t="str">
        <f>C7&amp;""</f>
        <v/>
      </c>
      <c r="D27" s="205" t="str">
        <f>D7&amp;""</f>
        <v/>
      </c>
      <c r="E27" s="1268" t="str">
        <f>IF(ISTEXT(D7),"VERDI","")</f>
        <v/>
      </c>
      <c r="F27" s="1268"/>
      <c r="G27" s="1268"/>
      <c r="H27" s="1268"/>
      <c r="I27" s="1268"/>
      <c r="J27" s="1268"/>
      <c r="K27" s="1269"/>
      <c r="L27" s="1271"/>
      <c r="M27" s="1271"/>
      <c r="N27" s="1272"/>
      <c r="O27" s="1270" t="s">
        <v>239</v>
      </c>
      <c r="P27" s="1271"/>
      <c r="Q27" s="1271"/>
      <c r="R27" s="1271"/>
      <c r="S27" s="1271"/>
      <c r="T27" s="1271"/>
      <c r="U27" s="1271"/>
      <c r="V27" s="1272"/>
      <c r="W27" s="164"/>
      <c r="X27" s="140"/>
      <c r="Y27" s="141"/>
      <c r="Z27" s="128"/>
      <c r="AC27" s="700"/>
    </row>
    <row r="28" spans="2:29" x14ac:dyDescent="0.25">
      <c r="B28" s="120" t="str">
        <f>IF(ISTEXT(D8),(CONCATENATE(Forside!$B$5,".",C28,".",D28,".",E28)),(""))</f>
        <v/>
      </c>
      <c r="C28" s="142" t="str">
        <f t="shared" ref="C28:D28" si="4">C8&amp;""</f>
        <v/>
      </c>
      <c r="D28" s="194" t="str">
        <f t="shared" si="4"/>
        <v/>
      </c>
      <c r="E28" s="1261" t="str">
        <f t="shared" ref="E28:E31" si="5">IF(ISTEXT(D8),"VERDI","")</f>
        <v/>
      </c>
      <c r="F28" s="1261"/>
      <c r="G28" s="1261"/>
      <c r="H28" s="1261"/>
      <c r="I28" s="1261"/>
      <c r="J28" s="1261"/>
      <c r="K28" s="1262"/>
      <c r="L28" s="1259"/>
      <c r="M28" s="1259"/>
      <c r="N28" s="1260"/>
      <c r="O28" s="1258" t="s">
        <v>239</v>
      </c>
      <c r="P28" s="1259"/>
      <c r="Q28" s="1259"/>
      <c r="R28" s="1259"/>
      <c r="S28" s="1259"/>
      <c r="T28" s="1259"/>
      <c r="U28" s="1259"/>
      <c r="V28" s="1260"/>
      <c r="W28" s="164"/>
      <c r="X28" s="152"/>
      <c r="Y28" s="151"/>
      <c r="Z28" s="149"/>
      <c r="AC28" s="700"/>
    </row>
    <row r="29" spans="2:29" x14ac:dyDescent="0.25">
      <c r="B29" s="120" t="str">
        <f>IF(ISTEXT(D9),(CONCATENATE(Forside!$B$5,".",C29,".",D29,".",E29)),(""))</f>
        <v/>
      </c>
      <c r="C29" s="142" t="str">
        <f t="shared" ref="C29:D29" si="6">C9&amp;""</f>
        <v/>
      </c>
      <c r="D29" s="194" t="str">
        <f t="shared" si="6"/>
        <v/>
      </c>
      <c r="E29" s="1261" t="str">
        <f t="shared" si="5"/>
        <v/>
      </c>
      <c r="F29" s="1261"/>
      <c r="G29" s="1261"/>
      <c r="H29" s="1261"/>
      <c r="I29" s="1261"/>
      <c r="J29" s="1261"/>
      <c r="K29" s="1262"/>
      <c r="L29" s="1259"/>
      <c r="M29" s="1259"/>
      <c r="N29" s="1260"/>
      <c r="O29" s="1258" t="s">
        <v>239</v>
      </c>
      <c r="P29" s="1259"/>
      <c r="Q29" s="1259"/>
      <c r="R29" s="1259"/>
      <c r="S29" s="1259"/>
      <c r="T29" s="1259"/>
      <c r="U29" s="1259"/>
      <c r="V29" s="1260"/>
      <c r="W29" s="164"/>
      <c r="X29" s="152"/>
      <c r="Y29" s="151"/>
      <c r="Z29" s="149"/>
      <c r="AC29" s="700"/>
    </row>
    <row r="30" spans="2:29" x14ac:dyDescent="0.25">
      <c r="B30" s="120" t="str">
        <f>IF(ISTEXT(D10),(CONCATENATE(Forside!$B$5,".",C30,".",D30,".",E30)),(""))</f>
        <v/>
      </c>
      <c r="C30" s="142" t="str">
        <f t="shared" ref="C30:D30" si="7">C10&amp;""</f>
        <v/>
      </c>
      <c r="D30" s="194" t="str">
        <f t="shared" si="7"/>
        <v/>
      </c>
      <c r="E30" s="1261" t="str">
        <f t="shared" si="5"/>
        <v/>
      </c>
      <c r="F30" s="1261"/>
      <c r="G30" s="1261"/>
      <c r="H30" s="1261"/>
      <c r="I30" s="1261"/>
      <c r="J30" s="1261"/>
      <c r="K30" s="1262"/>
      <c r="L30" s="1259"/>
      <c r="M30" s="1259"/>
      <c r="N30" s="1260"/>
      <c r="O30" s="1258"/>
      <c r="P30" s="1259"/>
      <c r="Q30" s="1259"/>
      <c r="R30" s="1259"/>
      <c r="S30" s="1259"/>
      <c r="T30" s="1259"/>
      <c r="U30" s="1259"/>
      <c r="V30" s="1260"/>
      <c r="W30" s="164"/>
      <c r="X30" s="146"/>
      <c r="Y30" s="151"/>
      <c r="Z30" s="149"/>
      <c r="AC30" s="700"/>
    </row>
    <row r="31" spans="2:29" ht="14.4" thickBot="1" x14ac:dyDescent="0.3">
      <c r="B31" s="120" t="str">
        <f>IF(ISTEXT(D11),(CONCATENATE(Forside!$B$5,".",C31,".",D31,".",E31)),(""))</f>
        <v/>
      </c>
      <c r="C31" s="155" t="str">
        <f t="shared" ref="C31:D31" si="8">C11&amp;""</f>
        <v/>
      </c>
      <c r="D31" s="190" t="str">
        <f t="shared" si="8"/>
        <v/>
      </c>
      <c r="E31" s="1266" t="str">
        <f t="shared" si="5"/>
        <v/>
      </c>
      <c r="F31" s="1266"/>
      <c r="G31" s="1266"/>
      <c r="H31" s="1266"/>
      <c r="I31" s="1266"/>
      <c r="J31" s="1266"/>
      <c r="K31" s="1267"/>
      <c r="L31" s="1264"/>
      <c r="M31" s="1264"/>
      <c r="N31" s="1265"/>
      <c r="O31" s="1263"/>
      <c r="P31" s="1264"/>
      <c r="Q31" s="1264"/>
      <c r="R31" s="1264"/>
      <c r="S31" s="1264"/>
      <c r="T31" s="1264"/>
      <c r="U31" s="1264"/>
      <c r="V31" s="1265"/>
      <c r="W31" s="164"/>
      <c r="X31" s="158"/>
      <c r="Y31" s="163"/>
      <c r="Z31" s="161"/>
      <c r="AC31" s="700"/>
    </row>
    <row r="32" spans="2:29" ht="14.4" thickBot="1" x14ac:dyDescent="0.3">
      <c r="C32" s="1064" t="s">
        <v>278</v>
      </c>
      <c r="D32" s="1064"/>
      <c r="E32" s="1064"/>
      <c r="F32" s="1064"/>
      <c r="G32" s="1064"/>
      <c r="H32" s="1064"/>
      <c r="I32" s="1064"/>
      <c r="J32" s="1064"/>
      <c r="K32" s="1064"/>
      <c r="L32" s="1103"/>
      <c r="M32" s="1103"/>
      <c r="N32" s="1103"/>
      <c r="O32" s="201"/>
      <c r="P32" s="164"/>
      <c r="Q32" s="164"/>
      <c r="R32" s="164"/>
      <c r="S32" s="164"/>
      <c r="T32" s="164"/>
      <c r="U32" s="164"/>
      <c r="V32" s="164"/>
      <c r="W32" s="164"/>
      <c r="X32" s="164"/>
      <c r="Y32" s="164"/>
      <c r="Z32" s="164"/>
      <c r="AC32" s="700"/>
    </row>
    <row r="33" spans="2:29" ht="17.399999999999999" x14ac:dyDescent="0.3">
      <c r="H33" s="201"/>
      <c r="I33" s="201"/>
      <c r="J33" s="201"/>
      <c r="K33" s="201"/>
      <c r="L33" s="201"/>
      <c r="M33" s="201"/>
      <c r="N33" s="201"/>
      <c r="O33" s="201"/>
      <c r="P33" s="164"/>
      <c r="Q33" s="164"/>
      <c r="R33" s="164"/>
      <c r="S33" s="164"/>
      <c r="T33" s="164"/>
      <c r="U33" s="164"/>
      <c r="V33" s="164"/>
      <c r="W33" s="164"/>
      <c r="X33" s="1074" t="s">
        <v>272</v>
      </c>
      <c r="Y33" s="1075"/>
      <c r="Z33" s="1076"/>
      <c r="AC33" s="700"/>
    </row>
    <row r="34" spans="2:29" ht="18.600000000000001" customHeight="1" thickBot="1" x14ac:dyDescent="0.35">
      <c r="C34" s="1087" t="s">
        <v>44</v>
      </c>
      <c r="D34" s="1087"/>
      <c r="E34" s="1087"/>
      <c r="F34" s="1087"/>
      <c r="H34" s="201"/>
      <c r="I34" s="201"/>
      <c r="J34" s="201"/>
      <c r="K34" s="201"/>
      <c r="L34" s="201"/>
      <c r="M34" s="201"/>
      <c r="N34" s="201"/>
      <c r="O34" s="201"/>
      <c r="P34" s="164"/>
      <c r="Q34" s="164"/>
      <c r="R34" s="164"/>
      <c r="S34" s="164"/>
      <c r="T34" s="164"/>
      <c r="U34" s="164"/>
      <c r="V34" s="164"/>
      <c r="W34" s="164"/>
      <c r="X34" s="1068" t="s">
        <v>273</v>
      </c>
      <c r="Y34" s="1069"/>
      <c r="Z34" s="1070"/>
      <c r="AC34" s="700"/>
    </row>
    <row r="35" spans="2:29" ht="14.4" thickBot="1" x14ac:dyDescent="0.3">
      <c r="C35" s="133" t="s">
        <v>222</v>
      </c>
      <c r="D35" s="134" t="s">
        <v>225</v>
      </c>
      <c r="E35" s="1287" t="s">
        <v>227</v>
      </c>
      <c r="F35" s="1277"/>
      <c r="G35" s="1277"/>
      <c r="H35" s="1277"/>
      <c r="I35" s="1277"/>
      <c r="J35" s="1277"/>
      <c r="K35" s="1277"/>
      <c r="L35" s="1273" t="s">
        <v>217</v>
      </c>
      <c r="M35" s="1274"/>
      <c r="N35" s="1275"/>
      <c r="O35" s="1276" t="s">
        <v>216</v>
      </c>
      <c r="P35" s="1277"/>
      <c r="Q35" s="1277"/>
      <c r="R35" s="1277"/>
      <c r="S35" s="1277"/>
      <c r="T35" s="1277"/>
      <c r="U35" s="1277"/>
      <c r="V35" s="1278"/>
      <c r="W35" s="164"/>
      <c r="X35" s="197" t="s">
        <v>215</v>
      </c>
      <c r="Y35" s="198" t="s">
        <v>213</v>
      </c>
      <c r="Z35" s="199" t="s">
        <v>214</v>
      </c>
      <c r="AC35" s="700"/>
    </row>
    <row r="36" spans="2:29" x14ac:dyDescent="0.25">
      <c r="B36" s="120" t="str">
        <f>CONCATENATE(Forside!$B$5,".",C36,".",D36,".",E36)</f>
        <v>...PARAMETER.MIDLINGSTID</v>
      </c>
      <c r="C36" s="171"/>
      <c r="D36" s="169"/>
      <c r="E36" s="1288" t="s">
        <v>224</v>
      </c>
      <c r="F36" s="1271"/>
      <c r="G36" s="1271"/>
      <c r="H36" s="1271"/>
      <c r="I36" s="1271"/>
      <c r="J36" s="1271"/>
      <c r="K36" s="1272"/>
      <c r="L36" s="1270"/>
      <c r="M36" s="1271"/>
      <c r="N36" s="1272"/>
      <c r="O36" s="1270" t="s">
        <v>97</v>
      </c>
      <c r="P36" s="1271"/>
      <c r="Q36" s="1271"/>
      <c r="R36" s="1271"/>
      <c r="S36" s="1271"/>
      <c r="T36" s="1271"/>
      <c r="U36" s="1271"/>
      <c r="V36" s="1272"/>
      <c r="W36" s="164"/>
      <c r="X36" s="140"/>
      <c r="Y36" s="205"/>
      <c r="Z36" s="193"/>
      <c r="AC36" s="700"/>
    </row>
    <row r="37" spans="2:29" x14ac:dyDescent="0.25">
      <c r="B37" s="120" t="str">
        <f>CONCATENATE(Forside!$B$5,".",C37,".",D37,".",E37)</f>
        <v>...PARAMETER.FEILV_FORSINKELSE</v>
      </c>
      <c r="C37" s="142"/>
      <c r="D37" s="144"/>
      <c r="E37" s="1286" t="s">
        <v>237</v>
      </c>
      <c r="F37" s="1259"/>
      <c r="G37" s="1259"/>
      <c r="H37" s="1259"/>
      <c r="I37" s="1259"/>
      <c r="J37" s="1259"/>
      <c r="K37" s="1260"/>
      <c r="L37" s="1258"/>
      <c r="M37" s="1259"/>
      <c r="N37" s="1260"/>
      <c r="O37" s="1258" t="s">
        <v>96</v>
      </c>
      <c r="P37" s="1259"/>
      <c r="Q37" s="1259"/>
      <c r="R37" s="1259"/>
      <c r="S37" s="1259"/>
      <c r="T37" s="1259"/>
      <c r="U37" s="1259"/>
      <c r="V37" s="1260"/>
      <c r="W37" s="164"/>
      <c r="X37" s="152"/>
      <c r="Y37" s="194"/>
      <c r="Z37" s="195"/>
      <c r="AC37" s="700"/>
    </row>
    <row r="38" spans="2:29" x14ac:dyDescent="0.25">
      <c r="B38" s="120" t="str">
        <f>CONCATENATE(Forside!$B$5,".",C38,".",D38,".",E38)</f>
        <v>...PARAMETER.TRINN1_GRENSE</v>
      </c>
      <c r="C38" s="142"/>
      <c r="D38" s="144"/>
      <c r="E38" s="1286" t="s">
        <v>233</v>
      </c>
      <c r="F38" s="1259"/>
      <c r="G38" s="1259"/>
      <c r="H38" s="1259"/>
      <c r="I38" s="1259"/>
      <c r="J38" s="1259"/>
      <c r="K38" s="1260"/>
      <c r="L38" s="1258"/>
      <c r="M38" s="1259"/>
      <c r="N38" s="1260"/>
      <c r="O38" s="1258" t="s">
        <v>238</v>
      </c>
      <c r="P38" s="1259"/>
      <c r="Q38" s="1259"/>
      <c r="R38" s="1259"/>
      <c r="S38" s="1259"/>
      <c r="T38" s="1259"/>
      <c r="U38" s="1259"/>
      <c r="V38" s="1260"/>
      <c r="W38" s="164"/>
      <c r="X38" s="152"/>
      <c r="Y38" s="194"/>
      <c r="Z38" s="195"/>
      <c r="AC38" s="700"/>
    </row>
    <row r="39" spans="2:29" x14ac:dyDescent="0.25">
      <c r="B39" s="120" t="str">
        <f>CONCATENATE(Forside!$B$5,".",C39,".",D39,".",E39)</f>
        <v>...PARAMETER.TRINN2_GRENSE</v>
      </c>
      <c r="C39" s="142"/>
      <c r="D39" s="144"/>
      <c r="E39" s="1286" t="s">
        <v>234</v>
      </c>
      <c r="F39" s="1259"/>
      <c r="G39" s="1259"/>
      <c r="H39" s="1259"/>
      <c r="I39" s="1259"/>
      <c r="J39" s="1259"/>
      <c r="K39" s="1260"/>
      <c r="L39" s="1258"/>
      <c r="M39" s="1259"/>
      <c r="N39" s="1260"/>
      <c r="O39" s="1258" t="s">
        <v>240</v>
      </c>
      <c r="P39" s="1259"/>
      <c r="Q39" s="1259"/>
      <c r="R39" s="1259"/>
      <c r="S39" s="1259"/>
      <c r="T39" s="1259"/>
      <c r="U39" s="1259"/>
      <c r="V39" s="1260"/>
      <c r="W39" s="164"/>
      <c r="X39" s="152"/>
      <c r="Y39" s="194"/>
      <c r="Z39" s="195"/>
      <c r="AC39" s="700"/>
    </row>
    <row r="40" spans="2:29" x14ac:dyDescent="0.25">
      <c r="B40" s="120" t="str">
        <f>CONCATENATE(Forside!$B$5,".",C40,".",D40,".",E40)</f>
        <v>...PARAMETER.TRINN3_GRENSE</v>
      </c>
      <c r="C40" s="142"/>
      <c r="D40" s="144"/>
      <c r="E40" s="1286" t="s">
        <v>235</v>
      </c>
      <c r="F40" s="1259"/>
      <c r="G40" s="1259"/>
      <c r="H40" s="1259"/>
      <c r="I40" s="1259"/>
      <c r="J40" s="1259"/>
      <c r="K40" s="1260"/>
      <c r="L40" s="1258"/>
      <c r="M40" s="1259"/>
      <c r="N40" s="1260"/>
      <c r="O40" s="1258" t="s">
        <v>241</v>
      </c>
      <c r="P40" s="1259"/>
      <c r="Q40" s="1259"/>
      <c r="R40" s="1259"/>
      <c r="S40" s="1259"/>
      <c r="T40" s="1259"/>
      <c r="U40" s="1259"/>
      <c r="V40" s="1260"/>
      <c r="W40" s="164"/>
      <c r="X40" s="152"/>
      <c r="Y40" s="194"/>
      <c r="Z40" s="195"/>
    </row>
    <row r="41" spans="2:29" x14ac:dyDescent="0.25">
      <c r="B41" s="120" t="str">
        <f>CONCATENATE(Forside!$B$5,".",C41,".",D41,".",E41)</f>
        <v>...PARAMETER.TRINN4_GRENSE</v>
      </c>
      <c r="C41" s="142"/>
      <c r="D41" s="144"/>
      <c r="E41" s="1286" t="s">
        <v>236</v>
      </c>
      <c r="F41" s="1259"/>
      <c r="G41" s="1259"/>
      <c r="H41" s="1259"/>
      <c r="I41" s="1259"/>
      <c r="J41" s="1259"/>
      <c r="K41" s="1260"/>
      <c r="L41" s="1258"/>
      <c r="M41" s="1259"/>
      <c r="N41" s="1260"/>
      <c r="O41" s="1258" t="s">
        <v>242</v>
      </c>
      <c r="P41" s="1259"/>
      <c r="Q41" s="1259"/>
      <c r="R41" s="1259"/>
      <c r="S41" s="1259"/>
      <c r="T41" s="1259"/>
      <c r="U41" s="1259"/>
      <c r="V41" s="1260"/>
      <c r="W41" s="164"/>
      <c r="X41" s="152"/>
      <c r="Y41" s="194"/>
      <c r="Z41" s="195"/>
    </row>
    <row r="42" spans="2:29" ht="14.4" thickBot="1" x14ac:dyDescent="0.3">
      <c r="B42" s="120" t="str">
        <f>CONCATENATE(Forside!$B$5,".",C42,".",D42,".",E42)</f>
        <v>...PARAMETER.XAHH_GRENSE</v>
      </c>
      <c r="C42" s="155"/>
      <c r="D42" s="156"/>
      <c r="E42" s="1281" t="s">
        <v>232</v>
      </c>
      <c r="F42" s="1264"/>
      <c r="G42" s="1264"/>
      <c r="H42" s="1264"/>
      <c r="I42" s="1264"/>
      <c r="J42" s="1264"/>
      <c r="K42" s="1265"/>
      <c r="L42" s="1263"/>
      <c r="M42" s="1264"/>
      <c r="N42" s="1265"/>
      <c r="O42" s="1263" t="s">
        <v>243</v>
      </c>
      <c r="P42" s="1264"/>
      <c r="Q42" s="1264"/>
      <c r="R42" s="1264"/>
      <c r="S42" s="1264"/>
      <c r="T42" s="1264"/>
      <c r="U42" s="1264"/>
      <c r="V42" s="1265"/>
      <c r="W42" s="164"/>
      <c r="X42" s="288"/>
      <c r="Y42" s="210"/>
      <c r="Z42" s="211"/>
    </row>
    <row r="43" spans="2:29" x14ac:dyDescent="0.25">
      <c r="B43" s="120" t="str">
        <f>CONCATENATE(Forside!$B$5,".",C43,".",D43,".",E43)</f>
        <v>...PARAMETER.MIDLINGSTID</v>
      </c>
      <c r="C43" s="171"/>
      <c r="D43" s="183"/>
      <c r="E43" s="1288" t="s">
        <v>224</v>
      </c>
      <c r="F43" s="1271"/>
      <c r="G43" s="1271"/>
      <c r="H43" s="1271"/>
      <c r="I43" s="1271"/>
      <c r="J43" s="1271"/>
      <c r="K43" s="1272"/>
      <c r="L43" s="1270"/>
      <c r="M43" s="1271"/>
      <c r="N43" s="1272"/>
      <c r="O43" s="1270" t="s">
        <v>97</v>
      </c>
      <c r="P43" s="1271"/>
      <c r="Q43" s="1271"/>
      <c r="R43" s="1271"/>
      <c r="S43" s="1271"/>
      <c r="T43" s="1271"/>
      <c r="U43" s="1271"/>
      <c r="V43" s="1272"/>
      <c r="W43" s="164"/>
      <c r="X43" s="140"/>
      <c r="Y43" s="205"/>
      <c r="Z43" s="193"/>
    </row>
    <row r="44" spans="2:29" x14ac:dyDescent="0.25">
      <c r="B44" s="120" t="str">
        <f>CONCATENATE(Forside!$B$5,".",C44,".",D44,".",E44)</f>
        <v>...PARAMETER.FEILV_FORSINKELSE</v>
      </c>
      <c r="C44" s="142"/>
      <c r="D44" s="238"/>
      <c r="E44" s="1286" t="s">
        <v>237</v>
      </c>
      <c r="F44" s="1259"/>
      <c r="G44" s="1259"/>
      <c r="H44" s="1259"/>
      <c r="I44" s="1259"/>
      <c r="J44" s="1259"/>
      <c r="K44" s="1260"/>
      <c r="L44" s="1258"/>
      <c r="M44" s="1259"/>
      <c r="N44" s="1260"/>
      <c r="O44" s="1258" t="s">
        <v>96</v>
      </c>
      <c r="P44" s="1259"/>
      <c r="Q44" s="1259"/>
      <c r="R44" s="1259"/>
      <c r="S44" s="1259"/>
      <c r="T44" s="1259"/>
      <c r="U44" s="1259"/>
      <c r="V44" s="1260"/>
      <c r="W44" s="164"/>
      <c r="X44" s="152"/>
      <c r="Y44" s="194"/>
      <c r="Z44" s="195"/>
    </row>
    <row r="45" spans="2:29" x14ac:dyDescent="0.25">
      <c r="B45" s="120" t="str">
        <f>CONCATENATE(Forside!$B$5,".",C45,".",D45,".",E45)</f>
        <v>...PARAMETER.TRINN1_GRENSE</v>
      </c>
      <c r="C45" s="142"/>
      <c r="D45" s="238"/>
      <c r="E45" s="1286" t="s">
        <v>233</v>
      </c>
      <c r="F45" s="1259"/>
      <c r="G45" s="1259"/>
      <c r="H45" s="1259"/>
      <c r="I45" s="1259"/>
      <c r="J45" s="1259"/>
      <c r="K45" s="1260"/>
      <c r="L45" s="1258"/>
      <c r="M45" s="1259"/>
      <c r="N45" s="1260"/>
      <c r="O45" s="1258" t="s">
        <v>238</v>
      </c>
      <c r="P45" s="1259"/>
      <c r="Q45" s="1259"/>
      <c r="R45" s="1259"/>
      <c r="S45" s="1259"/>
      <c r="T45" s="1259"/>
      <c r="U45" s="1259"/>
      <c r="V45" s="1260"/>
      <c r="W45" s="164"/>
      <c r="X45" s="152"/>
      <c r="Y45" s="194"/>
      <c r="Z45" s="195"/>
    </row>
    <row r="46" spans="2:29" x14ac:dyDescent="0.25">
      <c r="B46" s="120" t="str">
        <f>CONCATENATE(Forside!$B$5,".",C46,".",D46,".",E46)</f>
        <v>...PARAMETER.TRINN2_GRENSE</v>
      </c>
      <c r="C46" s="142"/>
      <c r="D46" s="238"/>
      <c r="E46" s="1286" t="s">
        <v>234</v>
      </c>
      <c r="F46" s="1259"/>
      <c r="G46" s="1259"/>
      <c r="H46" s="1259"/>
      <c r="I46" s="1259"/>
      <c r="J46" s="1259"/>
      <c r="K46" s="1260"/>
      <c r="L46" s="1258"/>
      <c r="M46" s="1259"/>
      <c r="N46" s="1260"/>
      <c r="O46" s="1258" t="s">
        <v>240</v>
      </c>
      <c r="P46" s="1259"/>
      <c r="Q46" s="1259"/>
      <c r="R46" s="1259"/>
      <c r="S46" s="1259"/>
      <c r="T46" s="1259"/>
      <c r="U46" s="1259"/>
      <c r="V46" s="1260"/>
      <c r="W46" s="164"/>
      <c r="X46" s="152"/>
      <c r="Y46" s="194"/>
      <c r="Z46" s="195"/>
    </row>
    <row r="47" spans="2:29" x14ac:dyDescent="0.25">
      <c r="B47" s="120" t="str">
        <f>CONCATENATE(Forside!$B$5,".",C47,".",D47,".",E47)</f>
        <v>...PARAMETER.TRINN3_GRENSE</v>
      </c>
      <c r="C47" s="142"/>
      <c r="D47" s="238"/>
      <c r="E47" s="1286" t="s">
        <v>235</v>
      </c>
      <c r="F47" s="1259"/>
      <c r="G47" s="1259"/>
      <c r="H47" s="1259"/>
      <c r="I47" s="1259"/>
      <c r="J47" s="1259"/>
      <c r="K47" s="1260"/>
      <c r="L47" s="1258"/>
      <c r="M47" s="1259"/>
      <c r="N47" s="1260"/>
      <c r="O47" s="1258" t="s">
        <v>241</v>
      </c>
      <c r="P47" s="1259"/>
      <c r="Q47" s="1259"/>
      <c r="R47" s="1259"/>
      <c r="S47" s="1259"/>
      <c r="T47" s="1259"/>
      <c r="U47" s="1259"/>
      <c r="V47" s="1260"/>
      <c r="W47" s="164"/>
      <c r="X47" s="152"/>
      <c r="Y47" s="194"/>
      <c r="Z47" s="195"/>
    </row>
    <row r="48" spans="2:29" x14ac:dyDescent="0.25">
      <c r="B48" s="120" t="str">
        <f>CONCATENATE(Forside!$B$5,".",C48,".",D48,".",E48)</f>
        <v>...PARAMETER.TRINN4_GRENSE</v>
      </c>
      <c r="C48" s="142"/>
      <c r="D48" s="238"/>
      <c r="E48" s="1286" t="s">
        <v>236</v>
      </c>
      <c r="F48" s="1259"/>
      <c r="G48" s="1259"/>
      <c r="H48" s="1259"/>
      <c r="I48" s="1259"/>
      <c r="J48" s="1259"/>
      <c r="K48" s="1260"/>
      <c r="L48" s="1258"/>
      <c r="M48" s="1259"/>
      <c r="N48" s="1260"/>
      <c r="O48" s="1258" t="s">
        <v>242</v>
      </c>
      <c r="P48" s="1259"/>
      <c r="Q48" s="1259"/>
      <c r="R48" s="1259"/>
      <c r="S48" s="1259"/>
      <c r="T48" s="1259"/>
      <c r="U48" s="1259"/>
      <c r="V48" s="1260"/>
      <c r="W48" s="164"/>
      <c r="X48" s="152"/>
      <c r="Y48" s="194"/>
      <c r="Z48" s="195"/>
    </row>
    <row r="49" spans="2:26" ht="14.4" thickBot="1" x14ac:dyDescent="0.3">
      <c r="B49" s="120" t="str">
        <f>CONCATENATE(Forside!$B$5,".",C49,".",D49,".",E49)</f>
        <v>...PARAMETER.XAHH_GRENSE</v>
      </c>
      <c r="C49" s="155"/>
      <c r="D49" s="240"/>
      <c r="E49" s="1281" t="s">
        <v>232</v>
      </c>
      <c r="F49" s="1264"/>
      <c r="G49" s="1264"/>
      <c r="H49" s="1264"/>
      <c r="I49" s="1264"/>
      <c r="J49" s="1264"/>
      <c r="K49" s="1265"/>
      <c r="L49" s="1263"/>
      <c r="M49" s="1264"/>
      <c r="N49" s="1265"/>
      <c r="O49" s="1263" t="s">
        <v>243</v>
      </c>
      <c r="P49" s="1264"/>
      <c r="Q49" s="1264"/>
      <c r="R49" s="1264"/>
      <c r="S49" s="1264"/>
      <c r="T49" s="1264"/>
      <c r="U49" s="1264"/>
      <c r="V49" s="1265"/>
      <c r="W49" s="164"/>
      <c r="X49" s="288"/>
      <c r="Y49" s="210"/>
      <c r="Z49" s="211"/>
    </row>
    <row r="50" spans="2:26" x14ac:dyDescent="0.25">
      <c r="B50" s="120" t="str">
        <f>CONCATENATE(Forside!$B$5,".",C50,".",D50,".",E50)</f>
        <v>...PARAMETER.MIDLINGSTID</v>
      </c>
      <c r="C50" s="171"/>
      <c r="D50" s="183"/>
      <c r="E50" s="1288" t="s">
        <v>224</v>
      </c>
      <c r="F50" s="1271"/>
      <c r="G50" s="1271"/>
      <c r="H50" s="1271"/>
      <c r="I50" s="1271"/>
      <c r="J50" s="1271"/>
      <c r="K50" s="1272"/>
      <c r="L50" s="1270"/>
      <c r="M50" s="1271"/>
      <c r="N50" s="1272"/>
      <c r="O50" s="1270" t="s">
        <v>97</v>
      </c>
      <c r="P50" s="1271"/>
      <c r="Q50" s="1271"/>
      <c r="R50" s="1271"/>
      <c r="S50" s="1271"/>
      <c r="T50" s="1271"/>
      <c r="U50" s="1271"/>
      <c r="V50" s="1272"/>
      <c r="W50" s="164"/>
      <c r="X50" s="140"/>
      <c r="Y50" s="205"/>
      <c r="Z50" s="193"/>
    </row>
    <row r="51" spans="2:26" x14ac:dyDescent="0.25">
      <c r="B51" s="120" t="str">
        <f>CONCATENATE(Forside!$B$5,".",C51,".",D51,".",E51)</f>
        <v>...PARAMETER.FEILV_FORSINKELSE</v>
      </c>
      <c r="C51" s="142"/>
      <c r="D51" s="238"/>
      <c r="E51" s="1286" t="s">
        <v>237</v>
      </c>
      <c r="F51" s="1259"/>
      <c r="G51" s="1259"/>
      <c r="H51" s="1259"/>
      <c r="I51" s="1259"/>
      <c r="J51" s="1259"/>
      <c r="K51" s="1260"/>
      <c r="L51" s="1258"/>
      <c r="M51" s="1259"/>
      <c r="N51" s="1260"/>
      <c r="O51" s="1258" t="s">
        <v>96</v>
      </c>
      <c r="P51" s="1259"/>
      <c r="Q51" s="1259"/>
      <c r="R51" s="1259"/>
      <c r="S51" s="1259"/>
      <c r="T51" s="1259"/>
      <c r="U51" s="1259"/>
      <c r="V51" s="1260"/>
      <c r="W51" s="164"/>
      <c r="X51" s="152"/>
      <c r="Y51" s="194"/>
      <c r="Z51" s="195"/>
    </row>
    <row r="52" spans="2:26" x14ac:dyDescent="0.25">
      <c r="B52" s="120" t="str">
        <f>CONCATENATE(Forside!$B$5,".",C52,".",D52,".",E52)</f>
        <v>...PARAMETER.TRINN1_GRENSE</v>
      </c>
      <c r="C52" s="142"/>
      <c r="D52" s="238"/>
      <c r="E52" s="1286" t="s">
        <v>233</v>
      </c>
      <c r="F52" s="1259"/>
      <c r="G52" s="1259"/>
      <c r="H52" s="1259"/>
      <c r="I52" s="1259"/>
      <c r="J52" s="1259"/>
      <c r="K52" s="1260"/>
      <c r="L52" s="1258"/>
      <c r="M52" s="1259"/>
      <c r="N52" s="1260"/>
      <c r="O52" s="1258" t="s">
        <v>238</v>
      </c>
      <c r="P52" s="1259"/>
      <c r="Q52" s="1259"/>
      <c r="R52" s="1259"/>
      <c r="S52" s="1259"/>
      <c r="T52" s="1259"/>
      <c r="U52" s="1259"/>
      <c r="V52" s="1260"/>
      <c r="W52" s="164"/>
      <c r="X52" s="152"/>
      <c r="Y52" s="194"/>
      <c r="Z52" s="195"/>
    </row>
    <row r="53" spans="2:26" x14ac:dyDescent="0.25">
      <c r="B53" s="120" t="str">
        <f>CONCATENATE(Forside!$B$5,".",C53,".",D53,".",E53)</f>
        <v>...PARAMETER.TRINN2_GRENSE</v>
      </c>
      <c r="C53" s="142"/>
      <c r="D53" s="238"/>
      <c r="E53" s="1286" t="s">
        <v>234</v>
      </c>
      <c r="F53" s="1259"/>
      <c r="G53" s="1259"/>
      <c r="H53" s="1259"/>
      <c r="I53" s="1259"/>
      <c r="J53" s="1259"/>
      <c r="K53" s="1260"/>
      <c r="L53" s="1258"/>
      <c r="M53" s="1259"/>
      <c r="N53" s="1260"/>
      <c r="O53" s="1258" t="s">
        <v>240</v>
      </c>
      <c r="P53" s="1259"/>
      <c r="Q53" s="1259"/>
      <c r="R53" s="1259"/>
      <c r="S53" s="1259"/>
      <c r="T53" s="1259"/>
      <c r="U53" s="1259"/>
      <c r="V53" s="1260"/>
      <c r="W53" s="164"/>
      <c r="X53" s="152"/>
      <c r="Y53" s="194"/>
      <c r="Z53" s="195"/>
    </row>
    <row r="54" spans="2:26" x14ac:dyDescent="0.25">
      <c r="B54" s="120" t="str">
        <f>CONCATENATE(Forside!$B$5,".",C54,".",D54,".",E54)</f>
        <v>...PARAMETER.TRINN3_GRENSE</v>
      </c>
      <c r="C54" s="142"/>
      <c r="D54" s="238"/>
      <c r="E54" s="1286" t="s">
        <v>235</v>
      </c>
      <c r="F54" s="1259"/>
      <c r="G54" s="1259"/>
      <c r="H54" s="1259"/>
      <c r="I54" s="1259"/>
      <c r="J54" s="1259"/>
      <c r="K54" s="1260"/>
      <c r="L54" s="1258"/>
      <c r="M54" s="1259"/>
      <c r="N54" s="1260"/>
      <c r="O54" s="1258" t="s">
        <v>241</v>
      </c>
      <c r="P54" s="1259"/>
      <c r="Q54" s="1259"/>
      <c r="R54" s="1259"/>
      <c r="S54" s="1259"/>
      <c r="T54" s="1259"/>
      <c r="U54" s="1259"/>
      <c r="V54" s="1260"/>
      <c r="W54" s="164"/>
      <c r="X54" s="152"/>
      <c r="Y54" s="194"/>
      <c r="Z54" s="195"/>
    </row>
    <row r="55" spans="2:26" x14ac:dyDescent="0.25">
      <c r="B55" s="120" t="str">
        <f>CONCATENATE(Forside!$B$5,".",C55,".",D55,".",E55)</f>
        <v>...PARAMETER.TRINN4_GRENSE</v>
      </c>
      <c r="C55" s="142"/>
      <c r="D55" s="238"/>
      <c r="E55" s="1286" t="s">
        <v>236</v>
      </c>
      <c r="F55" s="1259"/>
      <c r="G55" s="1259"/>
      <c r="H55" s="1259"/>
      <c r="I55" s="1259"/>
      <c r="J55" s="1259"/>
      <c r="K55" s="1260"/>
      <c r="L55" s="1258"/>
      <c r="M55" s="1259"/>
      <c r="N55" s="1260"/>
      <c r="O55" s="1258" t="s">
        <v>242</v>
      </c>
      <c r="P55" s="1259"/>
      <c r="Q55" s="1259"/>
      <c r="R55" s="1259"/>
      <c r="S55" s="1259"/>
      <c r="T55" s="1259"/>
      <c r="U55" s="1259"/>
      <c r="V55" s="1260"/>
      <c r="W55" s="164"/>
      <c r="X55" s="152"/>
      <c r="Y55" s="194"/>
      <c r="Z55" s="195"/>
    </row>
    <row r="56" spans="2:26" ht="14.4" thickBot="1" x14ac:dyDescent="0.3">
      <c r="B56" s="120" t="str">
        <f>CONCATENATE(Forside!$B$5,".",C56,".",D56,".",E56)</f>
        <v>...PARAMETER.XAHH_GRENSE</v>
      </c>
      <c r="C56" s="155"/>
      <c r="D56" s="240"/>
      <c r="E56" s="1281" t="s">
        <v>232</v>
      </c>
      <c r="F56" s="1264"/>
      <c r="G56" s="1264"/>
      <c r="H56" s="1264"/>
      <c r="I56" s="1264"/>
      <c r="J56" s="1264"/>
      <c r="K56" s="1265"/>
      <c r="L56" s="1263"/>
      <c r="M56" s="1264"/>
      <c r="N56" s="1265"/>
      <c r="O56" s="1263" t="s">
        <v>243</v>
      </c>
      <c r="P56" s="1264"/>
      <c r="Q56" s="1264"/>
      <c r="R56" s="1264"/>
      <c r="S56" s="1264"/>
      <c r="T56" s="1264"/>
      <c r="U56" s="1264"/>
      <c r="V56" s="1265"/>
      <c r="W56" s="164"/>
      <c r="X56" s="162"/>
      <c r="Y56" s="190"/>
      <c r="Z56" s="191"/>
    </row>
    <row r="57" spans="2:26" x14ac:dyDescent="0.25">
      <c r="C57" s="137"/>
      <c r="D57" s="138"/>
      <c r="E57" s="1282"/>
      <c r="F57" s="1283"/>
      <c r="G57" s="1283"/>
      <c r="H57" s="1283"/>
      <c r="I57" s="1283"/>
      <c r="J57" s="1283"/>
      <c r="K57" s="1283"/>
      <c r="L57" s="1258"/>
      <c r="M57" s="1259"/>
      <c r="N57" s="1260"/>
      <c r="O57" s="1258"/>
      <c r="P57" s="1259"/>
      <c r="Q57" s="1259"/>
      <c r="R57" s="1259"/>
      <c r="S57" s="1259"/>
      <c r="T57" s="1259"/>
      <c r="U57" s="1259"/>
      <c r="V57" s="1260"/>
      <c r="W57" s="200"/>
      <c r="X57" s="137"/>
      <c r="Y57" s="206"/>
      <c r="Z57" s="207"/>
    </row>
    <row r="58" spans="2:26" ht="14.4" thickBot="1" x14ac:dyDescent="0.3">
      <c r="C58" s="155"/>
      <c r="D58" s="156"/>
      <c r="E58" s="1281"/>
      <c r="F58" s="1264"/>
      <c r="G58" s="1264"/>
      <c r="H58" s="1264"/>
      <c r="I58" s="1264"/>
      <c r="J58" s="1264"/>
      <c r="K58" s="1264"/>
      <c r="L58" s="1263"/>
      <c r="M58" s="1264"/>
      <c r="N58" s="1265"/>
      <c r="O58" s="1263"/>
      <c r="P58" s="1264"/>
      <c r="Q58" s="1264"/>
      <c r="R58" s="1264"/>
      <c r="S58" s="1264"/>
      <c r="T58" s="1264"/>
      <c r="U58" s="1264"/>
      <c r="V58" s="1265"/>
      <c r="W58" s="200"/>
      <c r="X58" s="155"/>
      <c r="Y58" s="190"/>
      <c r="Z58" s="191"/>
    </row>
    <row r="59" spans="2:26" x14ac:dyDescent="0.25">
      <c r="C59" s="1103" t="s">
        <v>278</v>
      </c>
      <c r="D59" s="1103"/>
      <c r="E59" s="1103"/>
      <c r="F59" s="1103"/>
      <c r="G59" s="1103"/>
      <c r="H59" s="1103"/>
      <c r="I59" s="1103"/>
      <c r="J59" s="1103"/>
      <c r="K59" s="1103"/>
      <c r="L59" s="1103"/>
      <c r="M59" s="1103"/>
      <c r="N59" s="1103"/>
      <c r="O59" s="164"/>
      <c r="P59" s="164"/>
      <c r="Q59" s="164"/>
      <c r="R59" s="164"/>
      <c r="S59" s="164"/>
      <c r="T59" s="164"/>
      <c r="U59" s="164"/>
      <c r="V59" s="164"/>
      <c r="W59" s="164"/>
    </row>
    <row r="60" spans="2:26" x14ac:dyDescent="0.25">
      <c r="O60" s="164"/>
      <c r="P60" s="164"/>
      <c r="Q60" s="164"/>
      <c r="R60" s="164"/>
      <c r="S60" s="164"/>
      <c r="T60" s="164"/>
      <c r="U60" s="164"/>
      <c r="V60" s="164"/>
      <c r="W60" s="164"/>
    </row>
    <row r="61" spans="2:26" x14ac:dyDescent="0.25">
      <c r="O61" s="164"/>
      <c r="P61" s="164"/>
      <c r="Q61" s="164"/>
      <c r="R61" s="164"/>
      <c r="S61" s="164"/>
      <c r="T61" s="164"/>
      <c r="U61" s="164"/>
      <c r="V61" s="164"/>
      <c r="W61" s="164"/>
    </row>
    <row r="62" spans="2:26" x14ac:dyDescent="0.25">
      <c r="O62" s="164"/>
      <c r="P62" s="164"/>
      <c r="Q62" s="164"/>
      <c r="R62" s="164"/>
      <c r="S62" s="164"/>
      <c r="T62" s="164"/>
      <c r="U62" s="164"/>
      <c r="V62" s="164"/>
      <c r="W62" s="164"/>
    </row>
  </sheetData>
  <mergeCells count="149">
    <mergeCell ref="AA3:AB4"/>
    <mergeCell ref="AA5:AA6"/>
    <mergeCell ref="AB5:AB6"/>
    <mergeCell ref="C32:N32"/>
    <mergeCell ref="C59:N59"/>
    <mergeCell ref="E43:K43"/>
    <mergeCell ref="L43:N43"/>
    <mergeCell ref="O43:V43"/>
    <mergeCell ref="L36:N36"/>
    <mergeCell ref="E40:K40"/>
    <mergeCell ref="E42:K42"/>
    <mergeCell ref="L42:N42"/>
    <mergeCell ref="O42:V42"/>
    <mergeCell ref="L40:N40"/>
    <mergeCell ref="O40:V40"/>
    <mergeCell ref="E41:K41"/>
    <mergeCell ref="L41:N41"/>
    <mergeCell ref="O41:V41"/>
    <mergeCell ref="E39:K39"/>
    <mergeCell ref="L39:N39"/>
    <mergeCell ref="O39:V39"/>
    <mergeCell ref="E37:K37"/>
    <mergeCell ref="L37:N37"/>
    <mergeCell ref="O37:V37"/>
    <mergeCell ref="E46:K46"/>
    <mergeCell ref="L46:N46"/>
    <mergeCell ref="O46:V46"/>
    <mergeCell ref="C1:F1"/>
    <mergeCell ref="C3:F3"/>
    <mergeCell ref="G5:G6"/>
    <mergeCell ref="H5:H6"/>
    <mergeCell ref="I5:I6"/>
    <mergeCell ref="J5:J6"/>
    <mergeCell ref="K5:K6"/>
    <mergeCell ref="L5:L6"/>
    <mergeCell ref="S5:S6"/>
    <mergeCell ref="N5:N6"/>
    <mergeCell ref="C25:F25"/>
    <mergeCell ref="C14:F14"/>
    <mergeCell ref="S16:S17"/>
    <mergeCell ref="T16:T17"/>
    <mergeCell ref="L16:L17"/>
    <mergeCell ref="M16:M17"/>
    <mergeCell ref="N16:N17"/>
    <mergeCell ref="O16:O17"/>
    <mergeCell ref="P16:P17"/>
    <mergeCell ref="Q16:Q17"/>
    <mergeCell ref="R16:R17"/>
    <mergeCell ref="C23:N23"/>
    <mergeCell ref="G16:G17"/>
    <mergeCell ref="H16:H17"/>
    <mergeCell ref="I16:I17"/>
    <mergeCell ref="V5:V6"/>
    <mergeCell ref="R5:R6"/>
    <mergeCell ref="M5:M6"/>
    <mergeCell ref="O5:O6"/>
    <mergeCell ref="P5:P6"/>
    <mergeCell ref="Q5:Q6"/>
    <mergeCell ref="T5:T6"/>
    <mergeCell ref="U5:U6"/>
    <mergeCell ref="K16:K17"/>
    <mergeCell ref="V16:V17"/>
    <mergeCell ref="U16:U17"/>
    <mergeCell ref="C12:N12"/>
    <mergeCell ref="L27:N27"/>
    <mergeCell ref="O27:V27"/>
    <mergeCell ref="E28:K28"/>
    <mergeCell ref="L28:N28"/>
    <mergeCell ref="O28:V28"/>
    <mergeCell ref="E29:K29"/>
    <mergeCell ref="L29:N29"/>
    <mergeCell ref="O29:V29"/>
    <mergeCell ref="E30:K30"/>
    <mergeCell ref="L30:N30"/>
    <mergeCell ref="O30:V30"/>
    <mergeCell ref="X3:Z3"/>
    <mergeCell ref="X14:Z14"/>
    <mergeCell ref="X24:Z24"/>
    <mergeCell ref="X33:Z33"/>
    <mergeCell ref="X25:Z25"/>
    <mergeCell ref="X15:Z15"/>
    <mergeCell ref="X16:X17"/>
    <mergeCell ref="Y16:Y17"/>
    <mergeCell ref="Z16:Z17"/>
    <mergeCell ref="X4:Z4"/>
    <mergeCell ref="X5:X6"/>
    <mergeCell ref="Y5:Y6"/>
    <mergeCell ref="Z5:Z6"/>
    <mergeCell ref="X34:Z34"/>
    <mergeCell ref="J16:J17"/>
    <mergeCell ref="E44:K44"/>
    <mergeCell ref="L44:N44"/>
    <mergeCell ref="O44:V44"/>
    <mergeCell ref="E45:K45"/>
    <mergeCell ref="L45:N45"/>
    <mergeCell ref="O45:V45"/>
    <mergeCell ref="E38:K38"/>
    <mergeCell ref="L38:N38"/>
    <mergeCell ref="O38:V38"/>
    <mergeCell ref="E36:K36"/>
    <mergeCell ref="E35:K35"/>
    <mergeCell ref="L35:N35"/>
    <mergeCell ref="O35:V35"/>
    <mergeCell ref="C34:F34"/>
    <mergeCell ref="O36:V36"/>
    <mergeCell ref="E31:K31"/>
    <mergeCell ref="L31:N31"/>
    <mergeCell ref="O31:V31"/>
    <mergeCell ref="E26:K26"/>
    <mergeCell ref="L26:N26"/>
    <mergeCell ref="O26:V26"/>
    <mergeCell ref="E27:K27"/>
    <mergeCell ref="O51:V51"/>
    <mergeCell ref="E52:K52"/>
    <mergeCell ref="L52:N52"/>
    <mergeCell ref="O52:V52"/>
    <mergeCell ref="E47:K47"/>
    <mergeCell ref="L47:N47"/>
    <mergeCell ref="O47:V47"/>
    <mergeCell ref="E48:K48"/>
    <mergeCell ref="L48:N48"/>
    <mergeCell ref="O48:V48"/>
    <mergeCell ref="E49:K49"/>
    <mergeCell ref="L49:N49"/>
    <mergeCell ref="O49:V49"/>
    <mergeCell ref="AC5:AC6"/>
    <mergeCell ref="E53:K53"/>
    <mergeCell ref="L53:N53"/>
    <mergeCell ref="O53:V53"/>
    <mergeCell ref="E54:K54"/>
    <mergeCell ref="L54:N54"/>
    <mergeCell ref="O54:V54"/>
    <mergeCell ref="E58:K58"/>
    <mergeCell ref="L58:N58"/>
    <mergeCell ref="O58:V58"/>
    <mergeCell ref="E55:K55"/>
    <mergeCell ref="L55:N55"/>
    <mergeCell ref="O55:V55"/>
    <mergeCell ref="E56:K56"/>
    <mergeCell ref="L56:N56"/>
    <mergeCell ref="O56:V56"/>
    <mergeCell ref="E57:K57"/>
    <mergeCell ref="L57:N57"/>
    <mergeCell ref="O57:V57"/>
    <mergeCell ref="E50:K50"/>
    <mergeCell ref="L50:N50"/>
    <mergeCell ref="O50:V50"/>
    <mergeCell ref="E51:K51"/>
    <mergeCell ref="L51:N51"/>
  </mergeCells>
  <pageMargins left="0.25" right="0.25" top="0.75" bottom="0.75" header="0.3" footer="0.3"/>
  <pageSetup paperSize="9" scale="83" fitToWidth="0" fitToHeight="2" orientation="landscape" verticalDpi="1200" r:id="rId1"/>
  <rowBreaks count="1" manualBreakCount="1">
    <brk id="23" max="16383" man="1"/>
  </row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27">
    <tabColor theme="0" tint="-4.9989318521683403E-2"/>
    <pageSetUpPr fitToPage="1"/>
  </sheetPr>
  <dimension ref="B1:AC39"/>
  <sheetViews>
    <sheetView showGridLines="0" zoomScale="70" zoomScaleNormal="70" workbookViewId="0">
      <selection activeCell="C34" sqref="C34:F34"/>
    </sheetView>
  </sheetViews>
  <sheetFormatPr baseColWidth="10" defaultColWidth="11.6328125" defaultRowHeight="13.8" x14ac:dyDescent="0.25"/>
  <cols>
    <col min="1" max="1" width="2.08984375" customWidth="1"/>
    <col min="2" max="2" width="19.90625" hidden="1" customWidth="1"/>
    <col min="3" max="3" width="8.1796875" customWidth="1"/>
    <col min="4" max="4" width="11.36328125" customWidth="1"/>
    <col min="5" max="5" width="11.1796875" customWidth="1"/>
    <col min="6" max="6" width="8.453125" customWidth="1"/>
    <col min="7" max="22" width="3.36328125" customWidth="1"/>
    <col min="23" max="23" width="3.6328125" customWidth="1"/>
    <col min="24" max="26" width="6.36328125" customWidth="1"/>
  </cols>
  <sheetData>
    <row r="1" spans="2:29" ht="17.399999999999999" x14ac:dyDescent="0.3">
      <c r="C1" s="1171" t="s">
        <v>179</v>
      </c>
      <c r="D1" s="1171"/>
      <c r="E1" s="1171"/>
      <c r="F1" s="1171"/>
      <c r="G1" s="12"/>
      <c r="H1" s="12"/>
      <c r="I1" s="12"/>
      <c r="J1" s="12"/>
      <c r="K1" s="12"/>
      <c r="L1" s="12"/>
      <c r="M1" s="12"/>
      <c r="N1" s="12"/>
      <c r="O1" s="12"/>
      <c r="P1" s="12"/>
      <c r="Q1" s="12"/>
      <c r="R1" s="12"/>
      <c r="S1" s="12"/>
      <c r="T1" s="12"/>
      <c r="U1" s="12"/>
      <c r="V1" s="12"/>
      <c r="W1" s="12"/>
    </row>
    <row r="2" spans="2:29" s="31" customFormat="1" ht="14.4" thickBot="1" x14ac:dyDescent="0.3"/>
    <row r="3" spans="2:29" ht="18.600000000000001" customHeight="1" thickBot="1" x14ac:dyDescent="0.35">
      <c r="C3" s="1171" t="s">
        <v>95</v>
      </c>
      <c r="D3" s="1171"/>
      <c r="E3" s="1171"/>
      <c r="F3" s="1171"/>
      <c r="X3" s="1179" t="s">
        <v>272</v>
      </c>
      <c r="Y3" s="1180"/>
      <c r="Z3" s="1181"/>
      <c r="AA3" s="1088" t="s">
        <v>453</v>
      </c>
      <c r="AB3" s="1089"/>
      <c r="AC3" s="713"/>
    </row>
    <row r="4" spans="2:29" ht="14.4" customHeight="1" thickBot="1" x14ac:dyDescent="0.3">
      <c r="C4" s="56"/>
      <c r="D4" s="19"/>
      <c r="E4" s="57"/>
      <c r="F4" s="45" t="s">
        <v>219</v>
      </c>
      <c r="G4" s="419"/>
      <c r="H4" s="420"/>
      <c r="I4" s="420"/>
      <c r="J4" s="420"/>
      <c r="K4" s="420"/>
      <c r="L4" s="420"/>
      <c r="M4" s="420"/>
      <c r="N4" s="420"/>
      <c r="O4" s="52">
        <v>7</v>
      </c>
      <c r="P4" s="40">
        <v>6</v>
      </c>
      <c r="Q4" s="40">
        <v>5</v>
      </c>
      <c r="R4" s="40">
        <v>4</v>
      </c>
      <c r="S4" s="40">
        <v>3</v>
      </c>
      <c r="T4" s="40">
        <v>2</v>
      </c>
      <c r="U4" s="40">
        <v>1</v>
      </c>
      <c r="V4" s="41">
        <v>0</v>
      </c>
      <c r="X4" s="1186" t="s">
        <v>273</v>
      </c>
      <c r="Y4" s="1187"/>
      <c r="Z4" s="1188"/>
      <c r="AA4" s="1090"/>
      <c r="AB4" s="1091"/>
      <c r="AC4" s="714"/>
    </row>
    <row r="5" spans="2:29" ht="130.5" customHeight="1" thickBot="1" x14ac:dyDescent="0.3">
      <c r="C5" s="58"/>
      <c r="D5" s="55"/>
      <c r="E5" s="59"/>
      <c r="F5" s="50" t="s">
        <v>218</v>
      </c>
      <c r="G5" s="1366"/>
      <c r="H5" s="1317"/>
      <c r="I5" s="1317"/>
      <c r="J5" s="1317"/>
      <c r="K5" s="1317"/>
      <c r="L5" s="1317"/>
      <c r="M5" s="1317"/>
      <c r="N5" s="1317"/>
      <c r="O5" s="1157" t="s">
        <v>180</v>
      </c>
      <c r="P5" s="1157"/>
      <c r="Q5" s="1157"/>
      <c r="R5" s="1157"/>
      <c r="S5" s="1157"/>
      <c r="T5" s="1155" t="s">
        <v>99</v>
      </c>
      <c r="U5" s="1155" t="s">
        <v>98</v>
      </c>
      <c r="V5" s="1200" t="s">
        <v>62</v>
      </c>
      <c r="X5" s="1189" t="s">
        <v>210</v>
      </c>
      <c r="Y5" s="1191" t="s">
        <v>211</v>
      </c>
      <c r="Z5" s="1193" t="s">
        <v>212</v>
      </c>
      <c r="AA5" s="1092" t="s">
        <v>454</v>
      </c>
      <c r="AB5" s="1093" t="s">
        <v>455</v>
      </c>
      <c r="AC5" s="1066" t="s">
        <v>476</v>
      </c>
    </row>
    <row r="6" spans="2:29" ht="14.4" thickBot="1" x14ac:dyDescent="0.3">
      <c r="C6" s="535" t="s">
        <v>222</v>
      </c>
      <c r="D6" s="534" t="s">
        <v>225</v>
      </c>
      <c r="E6" s="540" t="s">
        <v>226</v>
      </c>
      <c r="F6" s="51" t="s">
        <v>217</v>
      </c>
      <c r="G6" s="1319"/>
      <c r="H6" s="1320"/>
      <c r="I6" s="1320"/>
      <c r="J6" s="1320"/>
      <c r="K6" s="1320"/>
      <c r="L6" s="1320"/>
      <c r="M6" s="1320"/>
      <c r="N6" s="1320"/>
      <c r="O6" s="1298"/>
      <c r="P6" s="1298"/>
      <c r="Q6" s="1298"/>
      <c r="R6" s="1298"/>
      <c r="S6" s="1298"/>
      <c r="T6" s="1298"/>
      <c r="U6" s="1298"/>
      <c r="V6" s="1299"/>
      <c r="X6" s="1190"/>
      <c r="Y6" s="1192"/>
      <c r="Z6" s="1194"/>
      <c r="AA6" s="1092"/>
      <c r="AB6" s="1094"/>
      <c r="AC6" s="1067"/>
    </row>
    <row r="7" spans="2:29" s="71" customFormat="1" x14ac:dyDescent="0.25">
      <c r="B7" s="71" t="str">
        <f>IF(ISTEXT(D7),(CONCATENATE(Forside!$B$5,".",C7,".",D7,".",E7)),(""))</f>
        <v/>
      </c>
      <c r="C7" s="83"/>
      <c r="D7" s="482"/>
      <c r="E7" s="599" t="str">
        <f>IF(ISTEXT(D7),"STATUS","")</f>
        <v/>
      </c>
      <c r="F7" s="519"/>
      <c r="G7" s="419"/>
      <c r="H7" s="421"/>
      <c r="I7" s="421"/>
      <c r="J7" s="421"/>
      <c r="K7" s="421"/>
      <c r="L7" s="421"/>
      <c r="M7" s="421"/>
      <c r="N7" s="421"/>
      <c r="O7" s="611" t="str">
        <f>IF(ISTEXT($D7),1,"")</f>
        <v/>
      </c>
      <c r="P7" s="611"/>
      <c r="Q7" s="611"/>
      <c r="R7" s="611"/>
      <c r="S7" s="611"/>
      <c r="T7" s="611" t="str">
        <f t="shared" ref="T7:V12" si="0">IF(ISTEXT($D7),1,"")</f>
        <v/>
      </c>
      <c r="U7" s="611" t="str">
        <f t="shared" si="0"/>
        <v/>
      </c>
      <c r="V7" s="612" t="str">
        <f t="shared" si="0"/>
        <v/>
      </c>
      <c r="X7" s="89"/>
      <c r="Y7" s="90"/>
      <c r="Z7" s="673"/>
      <c r="AA7" s="312"/>
      <c r="AB7" s="139"/>
      <c r="AC7" s="139"/>
    </row>
    <row r="8" spans="2:29" x14ac:dyDescent="0.25">
      <c r="B8" s="71" t="str">
        <f>IF(ISTEXT(D8),(CONCATENATE(Forside!$B$5,".",C8,".",D8,".",E8)),(""))</f>
        <v/>
      </c>
      <c r="C8" s="6"/>
      <c r="D8" s="460"/>
      <c r="E8" s="91" t="str">
        <f t="shared" ref="E8:E12" si="1">IF(ISTEXT(D8),"STATUS","")</f>
        <v/>
      </c>
      <c r="F8" s="608"/>
      <c r="G8" s="422"/>
      <c r="H8" s="423"/>
      <c r="I8" s="423"/>
      <c r="J8" s="423"/>
      <c r="K8" s="423"/>
      <c r="L8" s="423"/>
      <c r="M8" s="423"/>
      <c r="N8" s="423"/>
      <c r="O8" s="515" t="str">
        <f t="shared" ref="O8:O12" si="2">IF(ISTEXT($D8),1,"")</f>
        <v/>
      </c>
      <c r="P8" s="515"/>
      <c r="Q8" s="515"/>
      <c r="R8" s="515"/>
      <c r="S8" s="515"/>
      <c r="T8" s="515" t="str">
        <f t="shared" si="0"/>
        <v/>
      </c>
      <c r="U8" s="515" t="str">
        <f t="shared" si="0"/>
        <v/>
      </c>
      <c r="V8" s="613" t="str">
        <f t="shared" si="0"/>
        <v/>
      </c>
      <c r="X8" s="22"/>
      <c r="Y8" s="24"/>
      <c r="Z8" s="668"/>
      <c r="AA8" s="297"/>
      <c r="AB8" s="145"/>
      <c r="AC8" s="145"/>
    </row>
    <row r="9" spans="2:29" x14ac:dyDescent="0.25">
      <c r="B9" s="71" t="str">
        <f>IF(ISTEXT(D9),(CONCATENATE(Forside!$B$5,".",C9,".",D9,".",E9)),(""))</f>
        <v/>
      </c>
      <c r="C9" s="6"/>
      <c r="D9" s="460"/>
      <c r="E9" s="91" t="str">
        <f t="shared" si="1"/>
        <v/>
      </c>
      <c r="F9" s="609"/>
      <c r="G9" s="422"/>
      <c r="H9" s="423"/>
      <c r="I9" s="423"/>
      <c r="J9" s="423"/>
      <c r="K9" s="423"/>
      <c r="L9" s="423"/>
      <c r="M9" s="423"/>
      <c r="N9" s="423"/>
      <c r="O9" s="515" t="str">
        <f t="shared" si="2"/>
        <v/>
      </c>
      <c r="P9" s="515"/>
      <c r="Q9" s="515"/>
      <c r="R9" s="515"/>
      <c r="S9" s="515"/>
      <c r="T9" s="515" t="str">
        <f t="shared" si="0"/>
        <v/>
      </c>
      <c r="U9" s="515" t="str">
        <f t="shared" si="0"/>
        <v/>
      </c>
      <c r="V9" s="613" t="str">
        <f t="shared" si="0"/>
        <v/>
      </c>
      <c r="X9" s="22"/>
      <c r="Y9" s="24"/>
      <c r="Z9" s="668"/>
      <c r="AA9" s="297"/>
      <c r="AB9" s="145"/>
      <c r="AC9" s="145"/>
    </row>
    <row r="10" spans="2:29" x14ac:dyDescent="0.25">
      <c r="B10" s="71" t="str">
        <f>IF(ISTEXT(D10),(CONCATENATE(Forside!$B$5,".",C10,".",D10,".",E10)),(""))</f>
        <v/>
      </c>
      <c r="C10" s="6"/>
      <c r="D10" s="460"/>
      <c r="E10" s="91" t="str">
        <f t="shared" si="1"/>
        <v/>
      </c>
      <c r="F10" s="609"/>
      <c r="G10" s="422"/>
      <c r="H10" s="423"/>
      <c r="I10" s="423"/>
      <c r="J10" s="423"/>
      <c r="K10" s="423"/>
      <c r="L10" s="423"/>
      <c r="M10" s="423"/>
      <c r="N10" s="423"/>
      <c r="O10" s="515" t="str">
        <f t="shared" si="2"/>
        <v/>
      </c>
      <c r="P10" s="515"/>
      <c r="Q10" s="515"/>
      <c r="R10" s="515"/>
      <c r="S10" s="515"/>
      <c r="T10" s="515" t="str">
        <f t="shared" si="0"/>
        <v/>
      </c>
      <c r="U10" s="515" t="str">
        <f t="shared" si="0"/>
        <v/>
      </c>
      <c r="V10" s="613" t="str">
        <f t="shared" si="0"/>
        <v/>
      </c>
      <c r="X10" s="22"/>
      <c r="Y10" s="24"/>
      <c r="Z10" s="668"/>
      <c r="AA10" s="595"/>
      <c r="AB10" s="48"/>
      <c r="AC10" s="145"/>
    </row>
    <row r="11" spans="2:29" x14ac:dyDescent="0.25">
      <c r="B11" s="71" t="str">
        <f>IF(ISTEXT(D11),(CONCATENATE(Forside!$B$5,".",C11,".",D11,".",E11)),(""))</f>
        <v/>
      </c>
      <c r="C11" s="6"/>
      <c r="D11" s="460"/>
      <c r="E11" s="91" t="str">
        <f t="shared" si="1"/>
        <v/>
      </c>
      <c r="F11" s="609"/>
      <c r="G11" s="422"/>
      <c r="H11" s="423"/>
      <c r="I11" s="423"/>
      <c r="J11" s="423"/>
      <c r="K11" s="423"/>
      <c r="L11" s="423"/>
      <c r="M11" s="423"/>
      <c r="N11" s="423"/>
      <c r="O11" s="515" t="str">
        <f t="shared" si="2"/>
        <v/>
      </c>
      <c r="P11" s="515"/>
      <c r="Q11" s="515"/>
      <c r="R11" s="515"/>
      <c r="S11" s="515"/>
      <c r="T11" s="515" t="str">
        <f t="shared" si="0"/>
        <v/>
      </c>
      <c r="U11" s="515" t="str">
        <f t="shared" si="0"/>
        <v/>
      </c>
      <c r="V11" s="613" t="str">
        <f t="shared" si="0"/>
        <v/>
      </c>
      <c r="X11" s="32"/>
      <c r="Y11" s="33"/>
      <c r="Z11" s="669"/>
      <c r="AA11" s="595"/>
      <c r="AB11" s="48"/>
      <c r="AC11" s="145"/>
    </row>
    <row r="12" spans="2:29" ht="14.4" thickBot="1" x14ac:dyDescent="0.3">
      <c r="B12" s="71" t="str">
        <f>IF(ISTEXT(D12),(CONCATENATE(Forside!$B$5,".",C12,".",D12,".",E12)),(""))</f>
        <v/>
      </c>
      <c r="C12" s="7"/>
      <c r="D12" s="458"/>
      <c r="E12" s="601" t="str">
        <f t="shared" si="1"/>
        <v/>
      </c>
      <c r="F12" s="610"/>
      <c r="G12" s="424"/>
      <c r="H12" s="425"/>
      <c r="I12" s="425"/>
      <c r="J12" s="425"/>
      <c r="K12" s="425"/>
      <c r="L12" s="425"/>
      <c r="M12" s="425"/>
      <c r="N12" s="425"/>
      <c r="O12" s="512" t="str">
        <f t="shared" si="2"/>
        <v/>
      </c>
      <c r="P12" s="512"/>
      <c r="Q12" s="512"/>
      <c r="R12" s="512"/>
      <c r="S12" s="512"/>
      <c r="T12" s="512" t="str">
        <f t="shared" si="0"/>
        <v/>
      </c>
      <c r="U12" s="512" t="str">
        <f t="shared" si="0"/>
        <v/>
      </c>
      <c r="V12" s="511" t="str">
        <f t="shared" si="0"/>
        <v/>
      </c>
      <c r="X12" s="23"/>
      <c r="Y12" s="25"/>
      <c r="Z12" s="676"/>
      <c r="AA12" s="596"/>
      <c r="AB12" s="49"/>
      <c r="AC12" s="157"/>
    </row>
    <row r="13" spans="2:29" x14ac:dyDescent="0.25">
      <c r="C13" s="1150" t="s">
        <v>278</v>
      </c>
      <c r="D13" s="1150"/>
      <c r="E13" s="1150"/>
      <c r="F13" s="1144"/>
      <c r="G13" s="1150"/>
      <c r="H13" s="1150"/>
      <c r="I13" s="1150"/>
      <c r="J13" s="1150"/>
      <c r="K13" s="1150"/>
      <c r="L13" s="1150"/>
      <c r="M13" s="1150"/>
      <c r="N13" s="1150"/>
      <c r="AC13" s="700"/>
    </row>
    <row r="14" spans="2:29" x14ac:dyDescent="0.25">
      <c r="AC14" s="700"/>
    </row>
    <row r="15" spans="2:29" x14ac:dyDescent="0.25">
      <c r="AC15" s="700"/>
    </row>
    <row r="16" spans="2:29" x14ac:dyDescent="0.25">
      <c r="AC16" s="700"/>
    </row>
    <row r="17" spans="29:29" x14ac:dyDescent="0.25">
      <c r="AC17" s="700"/>
    </row>
    <row r="18" spans="29:29" x14ac:dyDescent="0.25">
      <c r="AC18" s="700"/>
    </row>
    <row r="19" spans="29:29" x14ac:dyDescent="0.25">
      <c r="AC19" s="700"/>
    </row>
    <row r="20" spans="29:29" x14ac:dyDescent="0.25">
      <c r="AC20" s="700"/>
    </row>
    <row r="21" spans="29:29" x14ac:dyDescent="0.25">
      <c r="AC21" s="700"/>
    </row>
    <row r="22" spans="29:29" x14ac:dyDescent="0.25">
      <c r="AC22" s="700"/>
    </row>
    <row r="23" spans="29:29" x14ac:dyDescent="0.25">
      <c r="AC23" s="700"/>
    </row>
    <row r="24" spans="29:29" x14ac:dyDescent="0.25">
      <c r="AC24" s="700"/>
    </row>
    <row r="25" spans="29:29" x14ac:dyDescent="0.25">
      <c r="AC25" s="700"/>
    </row>
    <row r="26" spans="29:29" x14ac:dyDescent="0.25">
      <c r="AC26" s="700"/>
    </row>
    <row r="27" spans="29:29" x14ac:dyDescent="0.25">
      <c r="AC27" s="700"/>
    </row>
    <row r="28" spans="29:29" x14ac:dyDescent="0.25">
      <c r="AC28" s="700"/>
    </row>
    <row r="29" spans="29:29" x14ac:dyDescent="0.25">
      <c r="AC29" s="700"/>
    </row>
    <row r="30" spans="29:29" x14ac:dyDescent="0.25">
      <c r="AC30" s="700"/>
    </row>
    <row r="31" spans="29:29" x14ac:dyDescent="0.25">
      <c r="AC31" s="700"/>
    </row>
    <row r="32" spans="29: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28">
    <mergeCell ref="C13:N13"/>
    <mergeCell ref="C1:F1"/>
    <mergeCell ref="C3:F3"/>
    <mergeCell ref="G5:G6"/>
    <mergeCell ref="P5:P6"/>
    <mergeCell ref="H5:H6"/>
    <mergeCell ref="I5:I6"/>
    <mergeCell ref="O5:O6"/>
    <mergeCell ref="J5:J6"/>
    <mergeCell ref="K5:K6"/>
    <mergeCell ref="L5:L6"/>
    <mergeCell ref="M5:M6"/>
    <mergeCell ref="N5:N6"/>
    <mergeCell ref="R5:R6"/>
    <mergeCell ref="S5:S6"/>
    <mergeCell ref="T5:T6"/>
    <mergeCell ref="U5:U6"/>
    <mergeCell ref="Q5:Q6"/>
    <mergeCell ref="AC5:AC6"/>
    <mergeCell ref="V5:V6"/>
    <mergeCell ref="X3:Z3"/>
    <mergeCell ref="X4:Z4"/>
    <mergeCell ref="X5:X6"/>
    <mergeCell ref="Y5:Y6"/>
    <mergeCell ref="Z5:Z6"/>
    <mergeCell ref="AA3:AB4"/>
    <mergeCell ref="AA5:AA6"/>
    <mergeCell ref="AB5:AB6"/>
  </mergeCells>
  <pageMargins left="0.25" right="0.25" top="0.75" bottom="0.75" header="0.3" footer="0.3"/>
  <pageSetup paperSize="9" scale="98" fitToHeight="0" orientation="landscape" verticalDpi="120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28"/>
  <dimension ref="A1:AC95"/>
  <sheetViews>
    <sheetView tabSelected="1" topLeftCell="A4" zoomScaleNormal="100" workbookViewId="0">
      <selection activeCell="AB22" sqref="AB22"/>
    </sheetView>
  </sheetViews>
  <sheetFormatPr baseColWidth="10" defaultColWidth="11.6328125" defaultRowHeight="13.8" x14ac:dyDescent="0.25"/>
  <cols>
    <col min="1" max="1" width="2.81640625" style="120" customWidth="1"/>
    <col min="2" max="2" width="0.453125" style="120" hidden="1" customWidth="1"/>
    <col min="3" max="3" width="8.90625" style="120" customWidth="1"/>
    <col min="4" max="4" width="21" style="120" customWidth="1"/>
    <col min="5" max="5" width="12.453125" style="120" customWidth="1"/>
    <col min="6" max="6" width="9.36328125" style="120" customWidth="1"/>
    <col min="7" max="22" width="3.36328125" style="120" customWidth="1"/>
    <col min="23" max="23" width="3.6328125" style="120" customWidth="1"/>
    <col min="24" max="26" width="6.6328125" style="120" customWidth="1"/>
    <col min="27" max="27" width="11.453125" style="120" customWidth="1"/>
    <col min="28" max="16384" width="11.6328125" style="120"/>
  </cols>
  <sheetData>
    <row r="1" spans="1:29" ht="17.399999999999999" x14ac:dyDescent="0.3">
      <c r="C1" s="1087" t="s">
        <v>192</v>
      </c>
      <c r="D1" s="1087"/>
      <c r="E1" s="1087"/>
      <c r="F1" s="1087"/>
      <c r="G1" s="289"/>
      <c r="H1" s="116"/>
      <c r="I1" s="116"/>
      <c r="J1" s="116"/>
      <c r="K1" s="116"/>
      <c r="L1" s="116"/>
      <c r="M1" s="116"/>
      <c r="N1" s="116"/>
      <c r="O1" s="116"/>
      <c r="P1" s="116"/>
      <c r="Q1" s="116"/>
      <c r="R1" s="116"/>
      <c r="S1" s="116"/>
      <c r="T1" s="116"/>
      <c r="U1" s="116"/>
      <c r="V1" s="116"/>
      <c r="W1" s="116"/>
      <c r="X1" s="116"/>
      <c r="Y1" s="116"/>
      <c r="Z1" s="116"/>
    </row>
    <row r="2" spans="1:29" s="118" customFormat="1" ht="14.4" thickBot="1" x14ac:dyDescent="0.3">
      <c r="G2" s="289"/>
    </row>
    <row r="3" spans="1:29" ht="18.600000000000001" customHeight="1" thickBot="1" x14ac:dyDescent="0.35">
      <c r="C3" s="1087" t="s">
        <v>95</v>
      </c>
      <c r="D3" s="1087"/>
      <c r="E3" s="1087"/>
      <c r="F3" s="1087"/>
      <c r="X3" s="1074" t="s">
        <v>272</v>
      </c>
      <c r="Y3" s="1075"/>
      <c r="Z3" s="1076"/>
      <c r="AA3" s="1088" t="s">
        <v>453</v>
      </c>
      <c r="AB3" s="1089"/>
      <c r="AC3" s="713"/>
    </row>
    <row r="4" spans="1:29" ht="14.4" customHeight="1" thickBot="1" x14ac:dyDescent="0.3">
      <c r="C4" s="121"/>
      <c r="D4" s="122"/>
      <c r="E4" s="123"/>
      <c r="F4" s="124" t="s">
        <v>219</v>
      </c>
      <c r="G4" s="125">
        <v>15</v>
      </c>
      <c r="H4" s="127">
        <v>14</v>
      </c>
      <c r="I4" s="127">
        <v>13</v>
      </c>
      <c r="J4" s="127">
        <v>12</v>
      </c>
      <c r="K4" s="127">
        <v>11</v>
      </c>
      <c r="L4" s="127">
        <v>10</v>
      </c>
      <c r="M4" s="127">
        <v>9</v>
      </c>
      <c r="N4" s="127">
        <v>8</v>
      </c>
      <c r="O4" s="127">
        <v>7</v>
      </c>
      <c r="P4" s="127">
        <v>6</v>
      </c>
      <c r="Q4" s="127">
        <v>5</v>
      </c>
      <c r="R4" s="127">
        <v>4</v>
      </c>
      <c r="S4" s="127">
        <v>3</v>
      </c>
      <c r="T4" s="127">
        <v>2</v>
      </c>
      <c r="U4" s="127">
        <v>1</v>
      </c>
      <c r="V4" s="128">
        <v>0</v>
      </c>
      <c r="X4" s="1068" t="s">
        <v>273</v>
      </c>
      <c r="Y4" s="1069"/>
      <c r="Z4" s="1070"/>
      <c r="AA4" s="1090"/>
      <c r="AB4" s="1091"/>
      <c r="AC4" s="714"/>
    </row>
    <row r="5" spans="1:29" ht="149.25" customHeight="1" thickBot="1" x14ac:dyDescent="0.3">
      <c r="C5" s="129"/>
      <c r="D5" s="130"/>
      <c r="E5" s="342"/>
      <c r="F5" s="132" t="s">
        <v>218</v>
      </c>
      <c r="G5" s="1311" t="s">
        <v>547</v>
      </c>
      <c r="H5" s="1102" t="s">
        <v>546</v>
      </c>
      <c r="I5" s="1102" t="s">
        <v>258</v>
      </c>
      <c r="J5" s="1102" t="s">
        <v>257</v>
      </c>
      <c r="K5" s="1102" t="s">
        <v>260</v>
      </c>
      <c r="L5" s="1102" t="s">
        <v>259</v>
      </c>
      <c r="M5" s="1071" t="s">
        <v>256</v>
      </c>
      <c r="N5" s="1071" t="s">
        <v>255</v>
      </c>
      <c r="O5" s="1071" t="s">
        <v>254</v>
      </c>
      <c r="P5" s="1071" t="s">
        <v>253</v>
      </c>
      <c r="Q5" s="1071" t="s">
        <v>185</v>
      </c>
      <c r="R5" s="1071" t="s">
        <v>184</v>
      </c>
      <c r="S5" s="1071" t="s">
        <v>183</v>
      </c>
      <c r="T5" s="1071" t="s">
        <v>182</v>
      </c>
      <c r="U5" s="1071" t="s">
        <v>181</v>
      </c>
      <c r="V5" s="1095" t="s">
        <v>365</v>
      </c>
      <c r="X5" s="1077" t="s">
        <v>210</v>
      </c>
      <c r="Y5" s="1079" t="s">
        <v>211</v>
      </c>
      <c r="Z5" s="1081" t="s">
        <v>212</v>
      </c>
      <c r="AA5" s="1092" t="s">
        <v>454</v>
      </c>
      <c r="AB5" s="1093" t="s">
        <v>455</v>
      </c>
      <c r="AC5" s="1066" t="s">
        <v>476</v>
      </c>
    </row>
    <row r="6" spans="1:29" ht="14.4" thickBot="1" x14ac:dyDescent="0.3">
      <c r="C6" s="133" t="s">
        <v>222</v>
      </c>
      <c r="D6" s="134" t="s">
        <v>225</v>
      </c>
      <c r="E6" s="135" t="s">
        <v>226</v>
      </c>
      <c r="F6" s="287" t="s">
        <v>217</v>
      </c>
      <c r="G6" s="1229"/>
      <c r="H6" s="1108"/>
      <c r="I6" s="1108"/>
      <c r="J6" s="1108"/>
      <c r="K6" s="1108"/>
      <c r="L6" s="1108"/>
      <c r="M6" s="1108"/>
      <c r="N6" s="1108"/>
      <c r="O6" s="1108"/>
      <c r="P6" s="1108"/>
      <c r="Q6" s="1108"/>
      <c r="R6" s="1108"/>
      <c r="S6" s="1108"/>
      <c r="T6" s="1108"/>
      <c r="U6" s="1108"/>
      <c r="V6" s="1109"/>
      <c r="X6" s="1078"/>
      <c r="Y6" s="1080"/>
      <c r="Z6" s="1082"/>
      <c r="AA6" s="1092"/>
      <c r="AB6" s="1094"/>
      <c r="AC6" s="1067"/>
    </row>
    <row r="7" spans="1:29" s="118" customFormat="1" ht="14.25" customHeight="1" x14ac:dyDescent="0.25">
      <c r="B7" s="118" t="str">
        <f>IF(ISTEXT(D7),(CONCATENATE(Forside!$B$5,".",C7,".",D7,".",E7)),(""))</f>
        <v>..Rv.15RiseSKAP.52.STATUS</v>
      </c>
      <c r="C7" s="264"/>
      <c r="D7" s="290" t="s">
        <v>799</v>
      </c>
      <c r="E7" s="290" t="str">
        <f>IF(ISTEXT(D7),"STATUS","")</f>
        <v>STATUS</v>
      </c>
      <c r="F7" s="265"/>
      <c r="G7" s="227">
        <v>1</v>
      </c>
      <c r="H7" s="227">
        <v>1</v>
      </c>
      <c r="I7" s="267">
        <v>1</v>
      </c>
      <c r="J7" s="148">
        <v>1</v>
      </c>
      <c r="K7" s="267"/>
      <c r="L7" s="267"/>
      <c r="M7" s="267"/>
      <c r="N7" s="267"/>
      <c r="O7" s="267"/>
      <c r="P7" s="267"/>
      <c r="Q7" s="267">
        <v>1</v>
      </c>
      <c r="R7" s="267">
        <v>1</v>
      </c>
      <c r="S7" s="267"/>
      <c r="T7" s="267"/>
      <c r="U7" s="267"/>
      <c r="V7" s="268"/>
      <c r="X7" s="217"/>
      <c r="Y7" s="285"/>
      <c r="Z7" s="689"/>
      <c r="AA7" s="312" t="s">
        <v>788</v>
      </c>
      <c r="AB7" s="139" t="s">
        <v>800</v>
      </c>
      <c r="AC7" s="139"/>
    </row>
    <row r="8" spans="1:29" ht="14.25" customHeight="1" x14ac:dyDescent="0.25">
      <c r="B8" s="118" t="str">
        <f>IF(ISTEXT(D8),(CONCATENATE(Forside!$B$5,".",C8,".",D8,".",E8)),(""))</f>
        <v/>
      </c>
      <c r="C8" s="142"/>
      <c r="D8" s="144"/>
      <c r="E8" s="290"/>
      <c r="F8" s="145"/>
      <c r="G8" s="227"/>
      <c r="H8" s="227"/>
      <c r="I8" s="148"/>
      <c r="J8" s="148"/>
      <c r="K8" s="148"/>
      <c r="L8" s="148"/>
      <c r="M8" s="148"/>
      <c r="N8" s="148"/>
      <c r="O8" s="148"/>
      <c r="P8" s="148"/>
      <c r="Q8" s="148"/>
      <c r="R8" s="148"/>
      <c r="S8" s="148"/>
      <c r="T8" s="148"/>
      <c r="U8" s="148"/>
      <c r="V8" s="149"/>
      <c r="X8" s="150"/>
      <c r="Y8" s="151"/>
      <c r="Z8" s="443"/>
      <c r="AA8" s="297"/>
      <c r="AB8" s="145"/>
      <c r="AC8" s="145"/>
    </row>
    <row r="9" spans="1:29" ht="14.25" customHeight="1" x14ac:dyDescent="0.25">
      <c r="A9" s="176"/>
      <c r="B9" s="118" t="str">
        <f>IF(ISTEXT(D9),(CONCATENATE(Forside!$B$5,".",C9,".",D9,".",E9)),(""))</f>
        <v/>
      </c>
      <c r="C9" s="142"/>
      <c r="D9" s="144"/>
      <c r="E9" s="290"/>
      <c r="F9" s="145"/>
      <c r="G9" s="227"/>
      <c r="H9" s="227"/>
      <c r="I9" s="148"/>
      <c r="J9" s="148"/>
      <c r="K9" s="148"/>
      <c r="L9" s="148"/>
      <c r="M9" s="148"/>
      <c r="N9" s="148"/>
      <c r="O9" s="148"/>
      <c r="P9" s="148"/>
      <c r="Q9" s="148"/>
      <c r="R9" s="148"/>
      <c r="S9" s="148"/>
      <c r="T9" s="148"/>
      <c r="U9" s="148"/>
      <c r="V9" s="149"/>
      <c r="X9" s="150"/>
      <c r="Y9" s="269"/>
      <c r="Z9" s="685"/>
      <c r="AA9" s="297"/>
      <c r="AB9" s="145"/>
      <c r="AC9" s="145"/>
    </row>
    <row r="10" spans="1:29" s="118" customFormat="1" ht="14.25" customHeight="1" x14ac:dyDescent="0.25">
      <c r="B10" s="118" t="str">
        <f>IF(ISTEXT(D10),(CONCATENATE(Forside!$B$5,".",C10,".",D10,".",E10)),(""))</f>
        <v/>
      </c>
      <c r="C10" s="142"/>
      <c r="D10" s="144"/>
      <c r="E10" s="290"/>
      <c r="F10" s="265"/>
      <c r="G10" s="227"/>
      <c r="H10" s="227"/>
      <c r="I10" s="148"/>
      <c r="J10" s="148"/>
      <c r="K10" s="148"/>
      <c r="L10" s="148"/>
      <c r="M10" s="148"/>
      <c r="N10" s="148"/>
      <c r="O10" s="148"/>
      <c r="P10" s="148"/>
      <c r="Q10" s="148"/>
      <c r="R10" s="148"/>
      <c r="S10" s="267"/>
      <c r="T10" s="267"/>
      <c r="U10" s="267"/>
      <c r="V10" s="268"/>
      <c r="X10" s="150"/>
      <c r="Y10" s="151"/>
      <c r="Z10" s="443"/>
      <c r="AA10" s="728"/>
      <c r="AB10" s="265"/>
      <c r="AC10" s="145"/>
    </row>
    <row r="11" spans="1:29" ht="14.25" customHeight="1" x14ac:dyDescent="0.25">
      <c r="B11" s="118" t="str">
        <f>IF(ISTEXT(D11),(CONCATENATE(Forside!$B$5,".",C11,".",D11,".",E11)),(""))</f>
        <v/>
      </c>
      <c r="C11" s="142"/>
      <c r="D11" s="144"/>
      <c r="E11" s="290"/>
      <c r="F11" s="145"/>
      <c r="G11" s="227"/>
      <c r="H11" s="227"/>
      <c r="I11" s="148"/>
      <c r="J11" s="148"/>
      <c r="K11" s="148"/>
      <c r="L11" s="148"/>
      <c r="M11" s="148"/>
      <c r="N11" s="148"/>
      <c r="O11" s="148"/>
      <c r="P11" s="148"/>
      <c r="Q11" s="148"/>
      <c r="R11" s="148"/>
      <c r="S11" s="148"/>
      <c r="T11" s="148"/>
      <c r="U11" s="148"/>
      <c r="V11" s="149"/>
      <c r="X11" s="150"/>
      <c r="Y11" s="151"/>
      <c r="Z11" s="443"/>
      <c r="AA11" s="728"/>
      <c r="AB11" s="145"/>
      <c r="AC11" s="145"/>
    </row>
    <row r="12" spans="1:29" ht="14.25" customHeight="1" x14ac:dyDescent="0.25">
      <c r="B12" s="118" t="str">
        <f>IF(ISTEXT(D12),(CONCATENATE(Forside!$B$5,".",C12,".",D12,".",E12)),(""))</f>
        <v/>
      </c>
      <c r="C12" s="142"/>
      <c r="D12" s="144"/>
      <c r="E12" s="290"/>
      <c r="F12" s="145"/>
      <c r="G12" s="227"/>
      <c r="H12" s="227"/>
      <c r="I12" s="148"/>
      <c r="J12" s="148"/>
      <c r="K12" s="148"/>
      <c r="L12" s="148"/>
      <c r="M12" s="148"/>
      <c r="N12" s="148"/>
      <c r="O12" s="148"/>
      <c r="P12" s="148"/>
      <c r="Q12" s="148"/>
      <c r="R12" s="148"/>
      <c r="S12" s="148"/>
      <c r="T12" s="148"/>
      <c r="U12" s="148"/>
      <c r="V12" s="149"/>
      <c r="X12" s="150"/>
      <c r="Y12" s="151"/>
      <c r="Z12" s="443"/>
      <c r="AA12" s="728"/>
      <c r="AB12" s="145"/>
      <c r="AC12" s="145"/>
    </row>
    <row r="13" spans="1:29" ht="14.25" customHeight="1" x14ac:dyDescent="0.25">
      <c r="B13" s="118" t="str">
        <f>IF(ISTEXT(D13),(CONCATENATE(Forside!$B$5,".",C13,".",D13,".",E13)),(""))</f>
        <v/>
      </c>
      <c r="C13" s="142"/>
      <c r="D13" s="144"/>
      <c r="E13" s="290"/>
      <c r="F13" s="145"/>
      <c r="G13" s="227"/>
      <c r="H13" s="227"/>
      <c r="I13" s="148"/>
      <c r="J13" s="148"/>
      <c r="K13" s="148"/>
      <c r="L13" s="148"/>
      <c r="M13" s="148"/>
      <c r="N13" s="148"/>
      <c r="O13" s="148"/>
      <c r="P13" s="148"/>
      <c r="Q13" s="148"/>
      <c r="R13" s="148"/>
      <c r="S13" s="148"/>
      <c r="T13" s="148"/>
      <c r="U13" s="148"/>
      <c r="V13" s="149"/>
      <c r="X13" s="150"/>
      <c r="Y13" s="151"/>
      <c r="Z13" s="443"/>
      <c r="AA13" s="728"/>
      <c r="AB13" s="145"/>
      <c r="AC13" s="145"/>
    </row>
    <row r="14" spans="1:29" ht="14.25" customHeight="1" x14ac:dyDescent="0.25">
      <c r="B14" s="118" t="str">
        <f>IF(ISTEXT(D14),(CONCATENATE(Forside!$B$5,".",C14,".",D14,".",E14)),(""))</f>
        <v/>
      </c>
      <c r="C14" s="142"/>
      <c r="D14" s="144"/>
      <c r="E14" s="290"/>
      <c r="F14" s="154"/>
      <c r="G14" s="227"/>
      <c r="H14" s="227"/>
      <c r="I14" s="148"/>
      <c r="J14" s="148"/>
      <c r="K14" s="148"/>
      <c r="L14" s="148"/>
      <c r="M14" s="148"/>
      <c r="N14" s="148"/>
      <c r="O14" s="148"/>
      <c r="P14" s="148"/>
      <c r="Q14" s="148"/>
      <c r="R14" s="148"/>
      <c r="S14" s="180"/>
      <c r="T14" s="180"/>
      <c r="U14" s="180"/>
      <c r="V14" s="181"/>
      <c r="X14" s="291"/>
      <c r="Y14" s="151"/>
      <c r="Z14" s="443"/>
      <c r="AA14" s="728"/>
      <c r="AB14" s="145"/>
      <c r="AC14" s="145"/>
    </row>
    <row r="15" spans="1:29" ht="14.25" customHeight="1" x14ac:dyDescent="0.25">
      <c r="B15" s="118" t="str">
        <f>IF(ISTEXT(D15),(CONCATENATE(Forside!$B$5,".",C15,".",D15,".",E15)),(""))</f>
        <v/>
      </c>
      <c r="C15" s="142"/>
      <c r="D15" s="144"/>
      <c r="E15" s="290"/>
      <c r="F15" s="154"/>
      <c r="G15" s="227"/>
      <c r="H15" s="227"/>
      <c r="I15" s="148"/>
      <c r="J15" s="148"/>
      <c r="K15" s="148"/>
      <c r="L15" s="148"/>
      <c r="M15" s="148"/>
      <c r="N15" s="148"/>
      <c r="O15" s="148"/>
      <c r="P15" s="148"/>
      <c r="Q15" s="148"/>
      <c r="R15" s="148"/>
      <c r="S15" s="180"/>
      <c r="T15" s="180"/>
      <c r="U15" s="180"/>
      <c r="V15" s="181"/>
      <c r="X15" s="150"/>
      <c r="Y15" s="151"/>
      <c r="Z15" s="443"/>
      <c r="AA15" s="728"/>
      <c r="AB15" s="145"/>
      <c r="AC15" s="145"/>
    </row>
    <row r="16" spans="1:29" ht="14.25" customHeight="1" x14ac:dyDescent="0.25">
      <c r="B16" s="118" t="str">
        <f>IF(ISTEXT(D16),(CONCATENATE(Forside!$B$5,".",C16,".",D16,".",E16)),(""))</f>
        <v/>
      </c>
      <c r="C16" s="142"/>
      <c r="D16" s="144"/>
      <c r="E16" s="290"/>
      <c r="F16" s="154"/>
      <c r="G16" s="227"/>
      <c r="H16" s="227"/>
      <c r="I16" s="148"/>
      <c r="J16" s="148"/>
      <c r="K16" s="148"/>
      <c r="L16" s="148"/>
      <c r="M16" s="148"/>
      <c r="N16" s="148"/>
      <c r="O16" s="148"/>
      <c r="P16" s="148"/>
      <c r="Q16" s="148"/>
      <c r="R16" s="148"/>
      <c r="S16" s="180"/>
      <c r="T16" s="180"/>
      <c r="U16" s="180"/>
      <c r="V16" s="181"/>
      <c r="X16" s="150"/>
      <c r="Y16" s="151"/>
      <c r="Z16" s="443"/>
      <c r="AA16" s="728"/>
      <c r="AB16" s="145"/>
      <c r="AC16" s="145"/>
    </row>
    <row r="17" spans="1:29" ht="14.25" customHeight="1" x14ac:dyDescent="0.25">
      <c r="B17" s="118" t="str">
        <f>IF(ISTEXT(D17),(CONCATENATE(Forside!$B$5,".",C17,".",D17,".",E17)),(""))</f>
        <v/>
      </c>
      <c r="C17" s="142"/>
      <c r="D17" s="144"/>
      <c r="E17" s="290"/>
      <c r="F17" s="154"/>
      <c r="G17" s="227"/>
      <c r="H17" s="227"/>
      <c r="I17" s="148"/>
      <c r="J17" s="148"/>
      <c r="K17" s="148"/>
      <c r="L17" s="148"/>
      <c r="M17" s="148"/>
      <c r="N17" s="148"/>
      <c r="O17" s="148"/>
      <c r="P17" s="148"/>
      <c r="Q17" s="148"/>
      <c r="R17" s="148"/>
      <c r="S17" s="180"/>
      <c r="T17" s="180"/>
      <c r="U17" s="180"/>
      <c r="V17" s="181"/>
      <c r="X17" s="150"/>
      <c r="Y17" s="151"/>
      <c r="Z17" s="443"/>
      <c r="AA17" s="728"/>
      <c r="AB17" s="145"/>
      <c r="AC17" s="145"/>
    </row>
    <row r="18" spans="1:29" ht="14.25" customHeight="1" x14ac:dyDescent="0.25">
      <c r="B18" s="118" t="str">
        <f>IF(ISTEXT(D18),(CONCATENATE(Forside!$B$5,".",C18,".",D18,".",E18)),(""))</f>
        <v/>
      </c>
      <c r="C18" s="142"/>
      <c r="D18" s="144"/>
      <c r="E18" s="290"/>
      <c r="F18" s="145"/>
      <c r="G18" s="227"/>
      <c r="H18" s="227"/>
      <c r="I18" s="148"/>
      <c r="J18" s="148"/>
      <c r="K18" s="148"/>
      <c r="L18" s="148"/>
      <c r="M18" s="148"/>
      <c r="N18" s="148"/>
      <c r="O18" s="148"/>
      <c r="P18" s="148"/>
      <c r="Q18" s="148"/>
      <c r="R18" s="148"/>
      <c r="S18" s="148"/>
      <c r="T18" s="148"/>
      <c r="U18" s="148"/>
      <c r="V18" s="149"/>
      <c r="X18" s="150"/>
      <c r="Y18" s="151"/>
      <c r="Z18" s="443"/>
      <c r="AA18" s="297"/>
      <c r="AB18" s="145"/>
      <c r="AC18" s="145"/>
    </row>
    <row r="19" spans="1:29" ht="14.25" customHeight="1" thickBot="1" x14ac:dyDescent="0.3">
      <c r="A19" s="176"/>
      <c r="B19" s="118" t="str">
        <f>IF(ISTEXT(D19),(CONCATENATE(Forside!$B$5,".",C19,".",D19,".",E19)),(""))</f>
        <v/>
      </c>
      <c r="C19" s="142"/>
      <c r="D19" s="144"/>
      <c r="E19" s="290"/>
      <c r="F19" s="145"/>
      <c r="G19" s="227"/>
      <c r="H19" s="227"/>
      <c r="I19" s="148"/>
      <c r="J19" s="148"/>
      <c r="K19" s="148"/>
      <c r="L19" s="148"/>
      <c r="M19" s="148"/>
      <c r="N19" s="148"/>
      <c r="O19" s="148"/>
      <c r="P19" s="148"/>
      <c r="Q19" s="148"/>
      <c r="R19" s="148"/>
      <c r="S19" s="148"/>
      <c r="T19" s="148"/>
      <c r="U19" s="148"/>
      <c r="V19" s="149"/>
      <c r="X19" s="150"/>
      <c r="Y19" s="269"/>
      <c r="Z19" s="685"/>
      <c r="AA19" s="297"/>
      <c r="AB19" s="145"/>
      <c r="AC19" s="145"/>
    </row>
    <row r="20" spans="1:29" s="118" customFormat="1" ht="14.25" customHeight="1" x14ac:dyDescent="0.25">
      <c r="B20" s="118" t="str">
        <f>IF(ISTEXT(D20),(CONCATENATE(Forside!$B$5,".",C20,".",D20,".",E20)),(""))</f>
        <v>..Rv.15RiseSKAP.52.STATUS</v>
      </c>
      <c r="C20" s="142"/>
      <c r="D20" s="144" t="s">
        <v>799</v>
      </c>
      <c r="E20" s="290" t="str">
        <f t="shared" ref="E20:E46" si="0">IF(ISTEXT(D20),"STATUS","")</f>
        <v>STATUS</v>
      </c>
      <c r="F20" s="265"/>
      <c r="G20" s="148">
        <v>1</v>
      </c>
      <c r="H20" s="148">
        <v>1</v>
      </c>
      <c r="I20" s="148">
        <v>1</v>
      </c>
      <c r="J20" s="148">
        <v>1</v>
      </c>
      <c r="K20" s="148"/>
      <c r="L20" s="148"/>
      <c r="M20" s="148">
        <v>1</v>
      </c>
      <c r="N20" s="148">
        <v>1</v>
      </c>
      <c r="O20" s="148"/>
      <c r="P20" s="148"/>
      <c r="Q20" s="148">
        <v>1</v>
      </c>
      <c r="R20" s="148">
        <v>1</v>
      </c>
      <c r="S20" s="267"/>
      <c r="T20" s="267"/>
      <c r="U20" s="267"/>
      <c r="V20" s="268"/>
      <c r="X20" s="150"/>
      <c r="Y20" s="151"/>
      <c r="Z20" s="443"/>
      <c r="AA20" s="312" t="s">
        <v>788</v>
      </c>
      <c r="AB20" s="265" t="s">
        <v>827</v>
      </c>
      <c r="AC20" s="145"/>
    </row>
    <row r="21" spans="1:29" ht="14.25" customHeight="1" x14ac:dyDescent="0.25">
      <c r="B21" s="118" t="str">
        <f>IF(ISTEXT(D21),(CONCATENATE(Forside!$B$5,".",C21,".",D21,".",E21)),(""))</f>
        <v/>
      </c>
      <c r="C21" s="142"/>
      <c r="D21" s="144"/>
      <c r="E21" s="290"/>
      <c r="F21" s="145"/>
      <c r="G21" s="148"/>
      <c r="H21" s="148"/>
      <c r="I21" s="148"/>
      <c r="J21" s="148"/>
      <c r="K21" s="148"/>
      <c r="L21" s="148"/>
      <c r="M21" s="148"/>
      <c r="N21" s="148"/>
      <c r="O21" s="148"/>
      <c r="P21" s="148"/>
      <c r="Q21" s="148"/>
      <c r="R21" s="148"/>
      <c r="S21" s="148"/>
      <c r="T21" s="148"/>
      <c r="U21" s="148"/>
      <c r="V21" s="149"/>
      <c r="X21" s="150"/>
      <c r="Y21" s="151"/>
      <c r="Z21" s="443"/>
      <c r="AA21" s="297"/>
      <c r="AB21" s="145"/>
      <c r="AC21" s="145"/>
    </row>
    <row r="22" spans="1:29" ht="14.25" customHeight="1" x14ac:dyDescent="0.25">
      <c r="B22" s="118" t="str">
        <f>IF(ISTEXT(D22),(CONCATENATE(Forside!$B$5,".",C22,".",D22,".",E22)),(""))</f>
        <v/>
      </c>
      <c r="C22" s="142"/>
      <c r="D22" s="144"/>
      <c r="E22" s="290"/>
      <c r="F22" s="145"/>
      <c r="G22" s="148"/>
      <c r="H22" s="148"/>
      <c r="I22" s="148"/>
      <c r="J22" s="148"/>
      <c r="K22" s="148"/>
      <c r="L22" s="148"/>
      <c r="M22" s="148"/>
      <c r="N22" s="148"/>
      <c r="O22" s="148"/>
      <c r="P22" s="148"/>
      <c r="Q22" s="148"/>
      <c r="R22" s="148"/>
      <c r="S22" s="148"/>
      <c r="T22" s="148"/>
      <c r="U22" s="148"/>
      <c r="V22" s="149"/>
      <c r="X22" s="150"/>
      <c r="Y22" s="151"/>
      <c r="Z22" s="443"/>
      <c r="AA22" s="297"/>
      <c r="AB22" s="145"/>
      <c r="AC22" s="145"/>
    </row>
    <row r="23" spans="1:29" ht="14.25" customHeight="1" x14ac:dyDescent="0.25">
      <c r="B23" s="118" t="str">
        <f>IF(ISTEXT(D23),(CONCATENATE(Forside!$B$5,".",C23,".",D23,".",E23)),(""))</f>
        <v/>
      </c>
      <c r="C23" s="142"/>
      <c r="D23" s="144"/>
      <c r="E23" s="290"/>
      <c r="F23" s="145"/>
      <c r="G23" s="148"/>
      <c r="H23" s="148"/>
      <c r="I23" s="148"/>
      <c r="J23" s="148"/>
      <c r="K23" s="148"/>
      <c r="L23" s="148"/>
      <c r="M23" s="148"/>
      <c r="N23" s="148"/>
      <c r="O23" s="148"/>
      <c r="P23" s="148"/>
      <c r="Q23" s="148"/>
      <c r="R23" s="148"/>
      <c r="S23" s="148"/>
      <c r="T23" s="148"/>
      <c r="U23" s="148"/>
      <c r="V23" s="149"/>
      <c r="X23" s="150"/>
      <c r="Y23" s="151"/>
      <c r="Z23" s="443"/>
      <c r="AA23" s="728"/>
      <c r="AB23" s="145"/>
      <c r="AC23" s="145"/>
    </row>
    <row r="24" spans="1:29" ht="14.25" customHeight="1" x14ac:dyDescent="0.25">
      <c r="B24" s="118" t="str">
        <f>IF(ISTEXT(D24),(CONCATENATE(Forside!$B$5,".",C24,".",D24,".",E24)),(""))</f>
        <v/>
      </c>
      <c r="C24" s="142"/>
      <c r="D24" s="144"/>
      <c r="E24" s="290"/>
      <c r="F24" s="154"/>
      <c r="G24" s="148"/>
      <c r="H24" s="148"/>
      <c r="I24" s="148"/>
      <c r="J24" s="148"/>
      <c r="K24" s="148"/>
      <c r="L24" s="148"/>
      <c r="M24" s="148"/>
      <c r="N24" s="148"/>
      <c r="O24" s="148"/>
      <c r="P24" s="148"/>
      <c r="Q24" s="148"/>
      <c r="R24" s="148"/>
      <c r="S24" s="180"/>
      <c r="T24" s="180"/>
      <c r="U24" s="180"/>
      <c r="V24" s="181"/>
      <c r="X24" s="291"/>
      <c r="Y24" s="151"/>
      <c r="Z24" s="443"/>
      <c r="AA24" s="728"/>
      <c r="AB24" s="145"/>
      <c r="AC24" s="145"/>
    </row>
    <row r="25" spans="1:29" ht="14.25" customHeight="1" x14ac:dyDescent="0.25">
      <c r="B25" s="118" t="str">
        <f>IF(ISTEXT(D25),(CONCATENATE(Forside!$B$5,".",C25,".",D25,".",E25)),(""))</f>
        <v/>
      </c>
      <c r="C25" s="142"/>
      <c r="D25" s="144"/>
      <c r="E25" s="290"/>
      <c r="F25" s="154"/>
      <c r="G25" s="148"/>
      <c r="H25" s="148"/>
      <c r="I25" s="148"/>
      <c r="J25" s="148"/>
      <c r="K25" s="148"/>
      <c r="L25" s="148"/>
      <c r="M25" s="148"/>
      <c r="N25" s="148"/>
      <c r="O25" s="148"/>
      <c r="P25" s="148"/>
      <c r="Q25" s="148"/>
      <c r="R25" s="148"/>
      <c r="S25" s="180"/>
      <c r="T25" s="180"/>
      <c r="U25" s="180"/>
      <c r="V25" s="181"/>
      <c r="X25" s="150"/>
      <c r="Y25" s="151"/>
      <c r="Z25" s="443"/>
      <c r="AA25" s="728"/>
      <c r="AB25" s="145"/>
      <c r="AC25" s="145"/>
    </row>
    <row r="26" spans="1:29" ht="14.25" customHeight="1" x14ac:dyDescent="0.25">
      <c r="B26" s="118" t="str">
        <f>IF(ISTEXT(D26),(CONCATENATE(Forside!$B$5,".",C26,".",D26,".",E26)),(""))</f>
        <v/>
      </c>
      <c r="C26" s="142"/>
      <c r="D26" s="144"/>
      <c r="E26" s="290"/>
      <c r="F26" s="154"/>
      <c r="G26" s="148"/>
      <c r="H26" s="148"/>
      <c r="I26" s="148"/>
      <c r="J26" s="148"/>
      <c r="K26" s="148"/>
      <c r="L26" s="148"/>
      <c r="M26" s="148"/>
      <c r="N26" s="148"/>
      <c r="O26" s="148"/>
      <c r="P26" s="148"/>
      <c r="Q26" s="148"/>
      <c r="R26" s="148"/>
      <c r="S26" s="180"/>
      <c r="T26" s="180"/>
      <c r="U26" s="180"/>
      <c r="V26" s="181"/>
      <c r="X26" s="150"/>
      <c r="Y26" s="151"/>
      <c r="Z26" s="443"/>
      <c r="AA26" s="728"/>
      <c r="AB26" s="145"/>
      <c r="AC26" s="145"/>
    </row>
    <row r="27" spans="1:29" ht="14.25" customHeight="1" x14ac:dyDescent="0.25">
      <c r="B27" s="118" t="str">
        <f>IF(ISTEXT(D27),(CONCATENATE(Forside!$B$5,".",C27,".",D27,".",E27)),(""))</f>
        <v/>
      </c>
      <c r="C27" s="142"/>
      <c r="D27" s="144"/>
      <c r="E27" s="290"/>
      <c r="F27" s="154"/>
      <c r="G27" s="148"/>
      <c r="H27" s="148"/>
      <c r="I27" s="148"/>
      <c r="J27" s="148"/>
      <c r="K27" s="148"/>
      <c r="L27" s="148"/>
      <c r="M27" s="148"/>
      <c r="N27" s="148"/>
      <c r="O27" s="148"/>
      <c r="P27" s="148"/>
      <c r="Q27" s="148"/>
      <c r="R27" s="148"/>
      <c r="S27" s="180"/>
      <c r="T27" s="180"/>
      <c r="U27" s="180"/>
      <c r="V27" s="181"/>
      <c r="X27" s="150"/>
      <c r="Y27" s="151"/>
      <c r="Z27" s="443"/>
      <c r="AA27" s="728"/>
      <c r="AB27" s="145"/>
      <c r="AC27" s="145"/>
    </row>
    <row r="28" spans="1:29" ht="14.25" customHeight="1" x14ac:dyDescent="0.25">
      <c r="A28" s="176"/>
      <c r="B28" s="118" t="str">
        <f>IF(ISTEXT(D28),(CONCATENATE(Forside!$B$5,".",C28,".",D28,".",E28)),(""))</f>
        <v/>
      </c>
      <c r="C28" s="142"/>
      <c r="D28" s="144"/>
      <c r="E28" s="290"/>
      <c r="F28" s="145"/>
      <c r="G28" s="148"/>
      <c r="H28" s="148"/>
      <c r="I28" s="148"/>
      <c r="J28" s="148"/>
      <c r="K28" s="148"/>
      <c r="L28" s="148"/>
      <c r="M28" s="148"/>
      <c r="N28" s="148"/>
      <c r="O28" s="148"/>
      <c r="P28" s="148"/>
      <c r="Q28" s="148"/>
      <c r="R28" s="148"/>
      <c r="S28" s="148"/>
      <c r="T28" s="148"/>
      <c r="U28" s="148"/>
      <c r="V28" s="149"/>
      <c r="X28" s="150"/>
      <c r="Y28" s="269"/>
      <c r="Z28" s="685"/>
      <c r="AA28" s="728"/>
      <c r="AB28" s="145"/>
      <c r="AC28" s="145"/>
    </row>
    <row r="29" spans="1:29" ht="14.25" customHeight="1" x14ac:dyDescent="0.25">
      <c r="B29" s="118" t="str">
        <f>IF(ISTEXT(D29),(CONCATENATE(Forside!$B$5,".",C29,".",D29,".",E29)),(""))</f>
        <v/>
      </c>
      <c r="C29" s="142"/>
      <c r="D29" s="144"/>
      <c r="E29" s="290"/>
      <c r="F29" s="145"/>
      <c r="G29" s="148"/>
      <c r="H29" s="148"/>
      <c r="I29" s="148"/>
      <c r="J29" s="148"/>
      <c r="K29" s="148"/>
      <c r="L29" s="148"/>
      <c r="M29" s="148"/>
      <c r="N29" s="148"/>
      <c r="O29" s="148"/>
      <c r="P29" s="148"/>
      <c r="Q29" s="148"/>
      <c r="R29" s="148"/>
      <c r="S29" s="180"/>
      <c r="T29" s="180"/>
      <c r="U29" s="180"/>
      <c r="V29" s="181"/>
      <c r="X29" s="150"/>
      <c r="Y29" s="151"/>
      <c r="Z29" s="443"/>
      <c r="AA29" s="728"/>
      <c r="AB29" s="145"/>
      <c r="AC29" s="145"/>
    </row>
    <row r="30" spans="1:29" ht="14.25" customHeight="1" x14ac:dyDescent="0.25">
      <c r="B30" s="118" t="str">
        <f>IF(ISTEXT(D30),(CONCATENATE(Forside!$B$5,".",C30,".",D30,".",E30)),(""))</f>
        <v/>
      </c>
      <c r="C30" s="142"/>
      <c r="D30" s="144"/>
      <c r="E30" s="290"/>
      <c r="F30" s="154"/>
      <c r="G30" s="148"/>
      <c r="H30" s="148"/>
      <c r="I30" s="148"/>
      <c r="J30" s="148"/>
      <c r="K30" s="148"/>
      <c r="L30" s="148"/>
      <c r="M30" s="148"/>
      <c r="N30" s="148"/>
      <c r="O30" s="148"/>
      <c r="P30" s="148"/>
      <c r="Q30" s="148"/>
      <c r="R30" s="148"/>
      <c r="S30" s="180"/>
      <c r="T30" s="180"/>
      <c r="U30" s="180"/>
      <c r="V30" s="181"/>
      <c r="X30" s="150"/>
      <c r="Y30" s="151"/>
      <c r="Z30" s="443"/>
      <c r="AA30" s="728"/>
      <c r="AB30" s="145"/>
      <c r="AC30" s="145"/>
    </row>
    <row r="31" spans="1:29" s="118" customFormat="1" ht="14.25" customHeight="1" x14ac:dyDescent="0.25">
      <c r="B31" s="118" t="str">
        <f>IF(ISTEXT(D31),(CONCATENATE(Forside!$B$5,".",C31,".",D31,".",E31)),(""))</f>
        <v/>
      </c>
      <c r="C31" s="142"/>
      <c r="D31" s="144"/>
      <c r="E31" s="290"/>
      <c r="F31" s="292"/>
      <c r="G31" s="148"/>
      <c r="H31" s="148"/>
      <c r="I31" s="148"/>
      <c r="J31" s="148"/>
      <c r="K31" s="148"/>
      <c r="L31" s="148"/>
      <c r="M31" s="148"/>
      <c r="N31" s="148"/>
      <c r="O31" s="148"/>
      <c r="P31" s="148"/>
      <c r="Q31" s="148"/>
      <c r="R31" s="148"/>
      <c r="S31" s="293"/>
      <c r="T31" s="293"/>
      <c r="U31" s="293"/>
      <c r="V31" s="273"/>
      <c r="X31" s="150"/>
      <c r="Y31" s="151"/>
      <c r="Z31" s="443"/>
      <c r="AA31" s="297"/>
      <c r="AB31" s="265"/>
      <c r="AC31" s="145"/>
    </row>
    <row r="32" spans="1:29" ht="14.25" customHeight="1" x14ac:dyDescent="0.25">
      <c r="B32" s="118" t="str">
        <f>IF(ISTEXT(D32),(CONCATENATE(Forside!$B$5,".",C32,".",D32,".",E32)),(""))</f>
        <v/>
      </c>
      <c r="C32" s="142"/>
      <c r="D32" s="144"/>
      <c r="E32" s="290"/>
      <c r="F32" s="154"/>
      <c r="G32" s="148"/>
      <c r="H32" s="148"/>
      <c r="I32" s="148"/>
      <c r="J32" s="148"/>
      <c r="K32" s="148"/>
      <c r="L32" s="148"/>
      <c r="M32" s="148"/>
      <c r="N32" s="148"/>
      <c r="O32" s="148"/>
      <c r="P32" s="148"/>
      <c r="Q32" s="148"/>
      <c r="R32" s="148"/>
      <c r="S32" s="180"/>
      <c r="T32" s="180"/>
      <c r="U32" s="180"/>
      <c r="V32" s="181"/>
      <c r="X32" s="150"/>
      <c r="Y32" s="151"/>
      <c r="Z32" s="443"/>
      <c r="AA32" s="297"/>
      <c r="AB32" s="145"/>
      <c r="AC32" s="145"/>
    </row>
    <row r="33" spans="2:29" ht="14.25" customHeight="1" x14ac:dyDescent="0.25">
      <c r="B33" s="118" t="str">
        <f>IF(ISTEXT(D33),(CONCATENATE(Forside!$B$5,".",C33,".",D33,".",E33)),(""))</f>
        <v/>
      </c>
      <c r="C33" s="142"/>
      <c r="D33" s="144"/>
      <c r="E33" s="290" t="str">
        <f t="shared" si="0"/>
        <v/>
      </c>
      <c r="F33" s="154"/>
      <c r="G33" s="178"/>
      <c r="H33" s="180"/>
      <c r="I33" s="148"/>
      <c r="J33" s="148"/>
      <c r="K33" s="148"/>
      <c r="L33" s="148"/>
      <c r="M33" s="148"/>
      <c r="N33" s="148"/>
      <c r="O33" s="148"/>
      <c r="P33" s="148"/>
      <c r="Q33" s="148"/>
      <c r="R33" s="148"/>
      <c r="S33" s="180"/>
      <c r="T33" s="180"/>
      <c r="U33" s="180"/>
      <c r="V33" s="181"/>
      <c r="X33" s="150"/>
      <c r="Y33" s="151"/>
      <c r="Z33" s="443"/>
      <c r="AA33" s="728"/>
      <c r="AB33" s="145"/>
      <c r="AC33" s="145"/>
    </row>
    <row r="34" spans="2:29" ht="14.25" customHeight="1" x14ac:dyDescent="0.25">
      <c r="B34" s="118" t="str">
        <f>IF(ISTEXT(D34),(CONCATENATE(Forside!$B$5,".",C34,".",D34,".",E34)),(""))</f>
        <v/>
      </c>
      <c r="C34" s="142"/>
      <c r="D34" s="144"/>
      <c r="E34" s="290" t="str">
        <f t="shared" si="0"/>
        <v/>
      </c>
      <c r="F34" s="154"/>
      <c r="G34" s="178"/>
      <c r="H34" s="180"/>
      <c r="I34" s="861"/>
      <c r="J34" s="861"/>
      <c r="K34" s="148"/>
      <c r="L34" s="148"/>
      <c r="M34" s="148"/>
      <c r="N34" s="148"/>
      <c r="O34" s="148"/>
      <c r="P34" s="148"/>
      <c r="Q34" s="861"/>
      <c r="R34" s="861"/>
      <c r="S34" s="180"/>
      <c r="T34" s="180"/>
      <c r="U34" s="180"/>
      <c r="V34" s="181"/>
      <c r="X34" s="150"/>
      <c r="Y34" s="151"/>
      <c r="Z34" s="443"/>
      <c r="AA34" s="728"/>
      <c r="AB34" s="145"/>
      <c r="AC34" s="145"/>
    </row>
    <row r="35" spans="2:29" ht="14.25" customHeight="1" x14ac:dyDescent="0.25">
      <c r="B35" s="118" t="str">
        <f>IF(ISTEXT(D35),(CONCATENATE(Forside!$B$5,".",C35,".",D35,".",E35)),(""))</f>
        <v/>
      </c>
      <c r="C35" s="142"/>
      <c r="D35" s="144"/>
      <c r="E35" s="290" t="str">
        <f t="shared" si="0"/>
        <v/>
      </c>
      <c r="F35" s="154"/>
      <c r="G35" s="178"/>
      <c r="H35" s="180"/>
      <c r="I35" s="861"/>
      <c r="J35" s="861"/>
      <c r="K35" s="148"/>
      <c r="L35" s="148"/>
      <c r="M35" s="148"/>
      <c r="N35" s="148"/>
      <c r="O35" s="148"/>
      <c r="P35" s="148"/>
      <c r="Q35" s="861"/>
      <c r="R35" s="861"/>
      <c r="S35" s="180"/>
      <c r="T35" s="180"/>
      <c r="U35" s="180"/>
      <c r="V35" s="181"/>
      <c r="X35" s="150"/>
      <c r="Y35" s="151"/>
      <c r="Z35" s="443"/>
      <c r="AA35" s="728"/>
      <c r="AB35" s="145"/>
      <c r="AC35" s="145"/>
    </row>
    <row r="36" spans="2:29" ht="14.25" customHeight="1" x14ac:dyDescent="0.25">
      <c r="B36" s="118" t="str">
        <f>IF(ISTEXT(D36),(CONCATENATE(Forside!$B$5,".",C36,".",D36,".",E36)),(""))</f>
        <v/>
      </c>
      <c r="C36" s="142"/>
      <c r="D36" s="238"/>
      <c r="E36" s="290" t="str">
        <f t="shared" si="0"/>
        <v/>
      </c>
      <c r="F36" s="154"/>
      <c r="G36" s="178"/>
      <c r="H36" s="180"/>
      <c r="I36" s="861"/>
      <c r="J36" s="861"/>
      <c r="K36" s="148"/>
      <c r="L36" s="148"/>
      <c r="M36" s="148"/>
      <c r="N36" s="148"/>
      <c r="O36" s="148"/>
      <c r="P36" s="148"/>
      <c r="Q36" s="861"/>
      <c r="R36" s="861"/>
      <c r="S36" s="180"/>
      <c r="T36" s="180"/>
      <c r="U36" s="180"/>
      <c r="V36" s="181"/>
      <c r="X36" s="150"/>
      <c r="Y36" s="151"/>
      <c r="Z36" s="443"/>
      <c r="AA36" s="728"/>
      <c r="AB36" s="145"/>
      <c r="AC36" s="145"/>
    </row>
    <row r="37" spans="2:29" ht="14.25" customHeight="1" x14ac:dyDescent="0.25">
      <c r="B37" s="118" t="str">
        <f>IF(ISTEXT(D40),(CONCATENATE(Forside!$B$5,".",C37,".",D40,".",E37)),(""))</f>
        <v/>
      </c>
      <c r="C37" s="142"/>
      <c r="D37" s="144"/>
      <c r="E37" s="290" t="str">
        <f t="shared" ref="E37:E42" si="1">IF(ISTEXT(D37),"STATUS","")</f>
        <v/>
      </c>
      <c r="F37" s="154"/>
      <c r="G37" s="178"/>
      <c r="H37" s="180"/>
      <c r="I37" s="148"/>
      <c r="J37" s="148"/>
      <c r="K37" s="148"/>
      <c r="L37" s="148"/>
      <c r="M37" s="148"/>
      <c r="N37" s="148"/>
      <c r="O37" s="148"/>
      <c r="P37" s="148"/>
      <c r="Q37" s="148"/>
      <c r="R37" s="148"/>
      <c r="S37" s="180"/>
      <c r="T37" s="180"/>
      <c r="U37" s="180"/>
      <c r="V37" s="181"/>
      <c r="X37" s="150"/>
      <c r="Y37" s="151"/>
      <c r="Z37" s="443"/>
      <c r="AA37" s="728"/>
      <c r="AB37" s="145"/>
      <c r="AC37" s="145"/>
    </row>
    <row r="38" spans="2:29" ht="14.25" customHeight="1" x14ac:dyDescent="0.25">
      <c r="B38" s="118" t="str">
        <f>IF(ISTEXT(D41),(CONCATENATE(Forside!$B$5,".",C38,".",D41,".",E38)),(""))</f>
        <v/>
      </c>
      <c r="C38" s="142"/>
      <c r="D38" s="144"/>
      <c r="E38" s="290" t="str">
        <f t="shared" si="1"/>
        <v/>
      </c>
      <c r="F38" s="154"/>
      <c r="G38" s="178"/>
      <c r="H38" s="180"/>
      <c r="I38" s="148"/>
      <c r="J38" s="148"/>
      <c r="K38" s="148"/>
      <c r="L38" s="148"/>
      <c r="M38" s="148"/>
      <c r="N38" s="148"/>
      <c r="O38" s="148"/>
      <c r="P38" s="148"/>
      <c r="Q38" s="148"/>
      <c r="R38" s="148"/>
      <c r="S38" s="180"/>
      <c r="T38" s="180"/>
      <c r="U38" s="180"/>
      <c r="V38" s="181"/>
      <c r="X38" s="150"/>
      <c r="Y38" s="151"/>
      <c r="Z38" s="443"/>
      <c r="AA38" s="728"/>
      <c r="AB38" s="145"/>
      <c r="AC38" s="145"/>
    </row>
    <row r="39" spans="2:29" ht="14.25" customHeight="1" x14ac:dyDescent="0.25">
      <c r="B39" s="118" t="str">
        <f>IF(ISTEXT(#REF!),(CONCATENATE(Forside!$B$5,".",C39,".",#REF!,".",E40)),(""))</f>
        <v/>
      </c>
      <c r="C39" s="142"/>
      <c r="D39" s="238"/>
      <c r="E39" s="290" t="str">
        <f t="shared" si="1"/>
        <v/>
      </c>
      <c r="F39" s="154"/>
      <c r="G39" s="178"/>
      <c r="H39" s="180"/>
      <c r="I39" s="148"/>
      <c r="J39" s="148"/>
      <c r="K39" s="148"/>
      <c r="L39" s="148"/>
      <c r="M39" s="148"/>
      <c r="N39" s="148"/>
      <c r="O39" s="148"/>
      <c r="P39" s="148"/>
      <c r="Q39" s="148"/>
      <c r="R39" s="148"/>
      <c r="S39" s="180"/>
      <c r="T39" s="180"/>
      <c r="U39" s="180"/>
      <c r="V39" s="181"/>
      <c r="X39" s="150"/>
      <c r="Y39" s="151"/>
      <c r="Z39" s="443"/>
      <c r="AA39" s="729"/>
      <c r="AB39" s="145"/>
      <c r="AC39" s="145"/>
    </row>
    <row r="40" spans="2:29" ht="14.25" customHeight="1" x14ac:dyDescent="0.25">
      <c r="B40" s="118" t="str">
        <f>IF(ISTEXT(#REF!),(CONCATENATE(Forside!$B$5,".",C40,".",#REF!,".",E41)),(""))</f>
        <v/>
      </c>
      <c r="C40" s="142"/>
      <c r="D40" s="144"/>
      <c r="E40" s="290" t="str">
        <f t="shared" si="1"/>
        <v/>
      </c>
      <c r="F40" s="154"/>
      <c r="G40" s="178"/>
      <c r="H40" s="180"/>
      <c r="I40" s="148"/>
      <c r="J40" s="148"/>
      <c r="K40" s="148"/>
      <c r="L40" s="148"/>
      <c r="M40" s="148"/>
      <c r="N40" s="148"/>
      <c r="O40" s="148"/>
      <c r="P40" s="148"/>
      <c r="Q40" s="148"/>
      <c r="R40" s="148"/>
      <c r="S40" s="180"/>
      <c r="T40" s="180"/>
      <c r="U40" s="180"/>
      <c r="V40" s="181"/>
      <c r="X40" s="150"/>
      <c r="Y40" s="151"/>
      <c r="Z40" s="443"/>
      <c r="AA40" s="729"/>
      <c r="AB40" s="145"/>
      <c r="AC40" s="145"/>
    </row>
    <row r="41" spans="2:29" ht="14.25" customHeight="1" x14ac:dyDescent="0.25">
      <c r="B41" s="118" t="str">
        <f>IF(ISTEXT(#REF!),(CONCATENATE(Forside!$B$5,".",C41,".",#REF!,".",#REF!)),(""))</f>
        <v/>
      </c>
      <c r="C41" s="223"/>
      <c r="D41" s="902"/>
      <c r="E41" s="215" t="str">
        <f t="shared" si="1"/>
        <v/>
      </c>
      <c r="F41" s="231"/>
      <c r="G41" s="232"/>
      <c r="H41" s="234"/>
      <c r="I41" s="227"/>
      <c r="J41" s="227"/>
      <c r="K41" s="227"/>
      <c r="L41" s="227"/>
      <c r="M41" s="227"/>
      <c r="N41" s="227"/>
      <c r="O41" s="227"/>
      <c r="P41" s="227"/>
      <c r="Q41" s="148"/>
      <c r="R41" s="148"/>
      <c r="S41" s="180"/>
      <c r="T41" s="180"/>
      <c r="U41" s="180"/>
      <c r="V41" s="181"/>
      <c r="X41" s="150"/>
      <c r="Y41" s="151"/>
      <c r="Z41" s="443"/>
      <c r="AA41" s="729"/>
      <c r="AB41" s="145"/>
      <c r="AC41" s="145"/>
    </row>
    <row r="42" spans="2:29" ht="14.25" customHeight="1" x14ac:dyDescent="0.25">
      <c r="B42" s="118" t="str">
        <f>IF(ISTEXT(D42),(CONCATENATE(Forside!$B$5,".",C42,".",D42,".",E42)),(""))</f>
        <v/>
      </c>
      <c r="C42" s="142"/>
      <c r="D42" s="144"/>
      <c r="E42" s="290" t="str">
        <f t="shared" si="1"/>
        <v/>
      </c>
      <c r="F42" s="154"/>
      <c r="G42" s="178"/>
      <c r="H42" s="180"/>
      <c r="I42" s="148"/>
      <c r="J42" s="148"/>
      <c r="K42" s="148"/>
      <c r="L42" s="148"/>
      <c r="M42" s="148"/>
      <c r="N42" s="148"/>
      <c r="O42" s="148"/>
      <c r="P42" s="148"/>
      <c r="Q42" s="148"/>
      <c r="R42" s="148"/>
      <c r="S42" s="180"/>
      <c r="T42" s="180"/>
      <c r="U42" s="180"/>
      <c r="V42" s="181"/>
      <c r="X42" s="150"/>
      <c r="Y42" s="151"/>
      <c r="Z42" s="443"/>
      <c r="AA42" s="729"/>
      <c r="AB42" s="145"/>
      <c r="AC42" s="145"/>
    </row>
    <row r="43" spans="2:29" ht="14.25" customHeight="1" x14ac:dyDescent="0.25">
      <c r="B43" s="118" t="str">
        <f>IF(ISTEXT(D43),(CONCATENATE(Forside!$B$5,".",C43,".",D43,".",E43)),(""))</f>
        <v/>
      </c>
      <c r="C43" s="142"/>
      <c r="D43" s="144"/>
      <c r="E43" s="290" t="str">
        <f t="shared" si="0"/>
        <v/>
      </c>
      <c r="F43" s="154"/>
      <c r="G43" s="178"/>
      <c r="H43" s="180"/>
      <c r="I43" s="148"/>
      <c r="J43" s="148"/>
      <c r="K43" s="148"/>
      <c r="L43" s="148"/>
      <c r="M43" s="148"/>
      <c r="N43" s="148"/>
      <c r="O43" s="148"/>
      <c r="P43" s="148"/>
      <c r="Q43" s="148"/>
      <c r="R43" s="148"/>
      <c r="S43" s="180"/>
      <c r="T43" s="180"/>
      <c r="U43" s="180"/>
      <c r="V43" s="181"/>
      <c r="X43" s="150"/>
      <c r="Y43" s="151"/>
      <c r="Z43" s="443"/>
      <c r="AA43" s="729"/>
      <c r="AB43" s="145"/>
      <c r="AC43" s="145"/>
    </row>
    <row r="44" spans="2:29" ht="14.25" customHeight="1" x14ac:dyDescent="0.25">
      <c r="B44" s="118" t="str">
        <f>IF(ISTEXT(D44),(CONCATENATE(Forside!$B$5,".",C44,".",D44,".",E44)),(""))</f>
        <v/>
      </c>
      <c r="C44" s="142"/>
      <c r="D44" s="238"/>
      <c r="E44" s="290" t="str">
        <f t="shared" si="0"/>
        <v/>
      </c>
      <c r="F44" s="154"/>
      <c r="G44" s="178"/>
      <c r="H44" s="180"/>
      <c r="I44" s="148"/>
      <c r="J44" s="148"/>
      <c r="K44" s="148"/>
      <c r="L44" s="148"/>
      <c r="M44" s="148"/>
      <c r="N44" s="148"/>
      <c r="O44" s="148"/>
      <c r="P44" s="148"/>
      <c r="Q44" s="148"/>
      <c r="R44" s="148"/>
      <c r="S44" s="180"/>
      <c r="T44" s="180"/>
      <c r="U44" s="180"/>
      <c r="V44" s="181"/>
      <c r="X44" s="150"/>
      <c r="Y44" s="151"/>
      <c r="Z44" s="443"/>
      <c r="AA44" s="729"/>
      <c r="AB44" s="145"/>
      <c r="AC44" s="145"/>
    </row>
    <row r="45" spans="2:29" ht="14.25" customHeight="1" x14ac:dyDescent="0.25">
      <c r="B45" s="118" t="str">
        <f>IF(ISTEXT(D45),(CONCATENATE(Forside!$B$5,".",C45,".",D45,".",E45)),(""))</f>
        <v/>
      </c>
      <c r="C45" s="142"/>
      <c r="D45" s="290"/>
      <c r="E45" s="290" t="str">
        <f t="shared" si="0"/>
        <v/>
      </c>
      <c r="F45" s="154"/>
      <c r="G45" s="178"/>
      <c r="H45" s="180"/>
      <c r="I45" s="148"/>
      <c r="J45" s="148"/>
      <c r="K45" s="148"/>
      <c r="L45" s="148"/>
      <c r="M45" s="148"/>
      <c r="N45" s="148"/>
      <c r="O45" s="148"/>
      <c r="P45" s="148"/>
      <c r="Q45" s="148"/>
      <c r="R45" s="148"/>
      <c r="S45" s="180"/>
      <c r="T45" s="180"/>
      <c r="U45" s="180"/>
      <c r="V45" s="181"/>
      <c r="X45" s="150"/>
      <c r="Y45" s="151"/>
      <c r="Z45" s="443"/>
      <c r="AA45" s="729"/>
      <c r="AB45" s="145"/>
      <c r="AC45" s="145"/>
    </row>
    <row r="46" spans="2:29" s="118" customFormat="1" ht="14.25" customHeight="1" x14ac:dyDescent="0.25">
      <c r="B46" s="118" t="str">
        <f>IF(ISTEXT(D46),(CONCATENATE(Forside!$B$5,".",C46,".",D46,".",E46)),(""))</f>
        <v/>
      </c>
      <c r="C46" s="142"/>
      <c r="D46" s="144"/>
      <c r="E46" s="290" t="str">
        <f t="shared" si="0"/>
        <v/>
      </c>
      <c r="F46" s="154"/>
      <c r="G46" s="178"/>
      <c r="H46" s="180"/>
      <c r="I46" s="148"/>
      <c r="J46" s="148"/>
      <c r="K46" s="148"/>
      <c r="L46" s="148"/>
      <c r="M46" s="148"/>
      <c r="N46" s="148"/>
      <c r="O46" s="148"/>
      <c r="P46" s="148"/>
      <c r="Q46" s="148"/>
      <c r="R46" s="148"/>
      <c r="S46" s="180"/>
      <c r="T46" s="180"/>
      <c r="U46" s="180"/>
      <c r="V46" s="181"/>
      <c r="W46" s="120"/>
      <c r="X46" s="150"/>
      <c r="Y46" s="151"/>
      <c r="Z46" s="443"/>
      <c r="AA46" s="730"/>
      <c r="AB46" s="265"/>
      <c r="AC46" s="265"/>
    </row>
    <row r="47" spans="2:29" ht="14.25" customHeight="1" thickBot="1" x14ac:dyDescent="0.3">
      <c r="B47" s="118" t="str">
        <f>IF(ISTEXT(D47),(CONCATENATE(Forside!$B$5,".",C47,".",D47,".",E47)),(""))</f>
        <v/>
      </c>
      <c r="C47" s="155"/>
      <c r="D47" s="156"/>
      <c r="E47" s="290" t="str">
        <f>IF(ISTEXT(D47),"STATUS","")</f>
        <v/>
      </c>
      <c r="F47" s="157"/>
      <c r="G47" s="158"/>
      <c r="H47" s="160"/>
      <c r="I47" s="160"/>
      <c r="J47" s="160"/>
      <c r="K47" s="160"/>
      <c r="L47" s="160"/>
      <c r="M47" s="160"/>
      <c r="N47" s="160"/>
      <c r="O47" s="160"/>
      <c r="P47" s="160"/>
      <c r="Q47" s="160"/>
      <c r="R47" s="160"/>
      <c r="S47" s="160"/>
      <c r="T47" s="160"/>
      <c r="U47" s="160"/>
      <c r="V47" s="161"/>
      <c r="X47" s="158"/>
      <c r="Y47" s="163"/>
      <c r="Z47" s="548"/>
      <c r="AA47" s="300"/>
      <c r="AB47" s="157"/>
      <c r="AC47" s="157"/>
    </row>
    <row r="48" spans="2:29" s="118" customFormat="1" x14ac:dyDescent="0.25">
      <c r="C48" s="1103" t="s">
        <v>278</v>
      </c>
      <c r="D48" s="1103"/>
      <c r="E48" s="1103"/>
      <c r="F48" s="1103"/>
      <c r="G48" s="1103"/>
      <c r="H48" s="1103"/>
      <c r="I48" s="1103"/>
      <c r="J48" s="1103"/>
      <c r="K48" s="1103"/>
      <c r="L48" s="1103"/>
      <c r="M48" s="1103"/>
      <c r="N48" s="1103"/>
      <c r="O48" s="120"/>
      <c r="P48" s="120"/>
      <c r="Q48" s="120"/>
      <c r="R48" s="120"/>
      <c r="S48" s="120"/>
      <c r="T48" s="120"/>
      <c r="U48" s="120"/>
      <c r="V48" s="120"/>
      <c r="W48" s="120"/>
      <c r="X48" s="164"/>
      <c r="Y48" s="164"/>
      <c r="Z48" s="164"/>
    </row>
    <row r="49" spans="1:26" ht="14.4" thickBot="1" x14ac:dyDescent="0.3"/>
    <row r="50" spans="1:26" ht="18" thickBot="1" x14ac:dyDescent="0.35">
      <c r="C50" s="1087" t="s">
        <v>163</v>
      </c>
      <c r="D50" s="1087"/>
      <c r="E50" s="1087"/>
      <c r="F50" s="1087"/>
      <c r="X50" s="1074" t="s">
        <v>272</v>
      </c>
      <c r="Y50" s="1075"/>
      <c r="Z50" s="1076"/>
    </row>
    <row r="51" spans="1:26" ht="14.4" thickBot="1" x14ac:dyDescent="0.3">
      <c r="C51" s="121"/>
      <c r="D51" s="122"/>
      <c r="E51" s="123"/>
      <c r="F51" s="124" t="s">
        <v>219</v>
      </c>
      <c r="G51" s="125">
        <v>15</v>
      </c>
      <c r="H51" s="127">
        <v>14</v>
      </c>
      <c r="I51" s="127">
        <v>13</v>
      </c>
      <c r="J51" s="127">
        <v>12</v>
      </c>
      <c r="K51" s="127">
        <v>11</v>
      </c>
      <c r="L51" s="127">
        <v>10</v>
      </c>
      <c r="M51" s="127">
        <v>9</v>
      </c>
      <c r="N51" s="127">
        <v>8</v>
      </c>
      <c r="O51" s="127">
        <v>7</v>
      </c>
      <c r="P51" s="127">
        <v>6</v>
      </c>
      <c r="Q51" s="127">
        <v>5</v>
      </c>
      <c r="R51" s="127">
        <v>4</v>
      </c>
      <c r="S51" s="127">
        <v>3</v>
      </c>
      <c r="T51" s="127">
        <v>2</v>
      </c>
      <c r="U51" s="127">
        <v>1</v>
      </c>
      <c r="V51" s="128">
        <v>0</v>
      </c>
      <c r="X51" s="1068" t="s">
        <v>273</v>
      </c>
      <c r="Y51" s="1069"/>
      <c r="Z51" s="1070"/>
    </row>
    <row r="52" spans="1:26" ht="147.75" customHeight="1" thickBot="1" x14ac:dyDescent="0.3">
      <c r="C52" s="129"/>
      <c r="D52" s="130"/>
      <c r="E52" s="342"/>
      <c r="F52" s="132" t="s">
        <v>218</v>
      </c>
      <c r="G52" s="1311" t="s">
        <v>352</v>
      </c>
      <c r="H52" s="1102" t="s">
        <v>353</v>
      </c>
      <c r="I52" s="1102" t="s">
        <v>269</v>
      </c>
      <c r="J52" s="1102" t="s">
        <v>268</v>
      </c>
      <c r="K52" s="1102" t="s">
        <v>267</v>
      </c>
      <c r="L52" s="1102" t="s">
        <v>266</v>
      </c>
      <c r="M52" s="1102" t="s">
        <v>265</v>
      </c>
      <c r="N52" s="1102" t="s">
        <v>264</v>
      </c>
      <c r="O52" s="1102" t="s">
        <v>263</v>
      </c>
      <c r="P52" s="1102" t="s">
        <v>262</v>
      </c>
      <c r="Q52" s="1102" t="s">
        <v>191</v>
      </c>
      <c r="R52" s="1102" t="s">
        <v>190</v>
      </c>
      <c r="S52" s="1071" t="s">
        <v>189</v>
      </c>
      <c r="T52" s="1071" t="s">
        <v>188</v>
      </c>
      <c r="U52" s="1071" t="s">
        <v>187</v>
      </c>
      <c r="V52" s="1095" t="s">
        <v>186</v>
      </c>
      <c r="X52" s="1097" t="s">
        <v>210</v>
      </c>
      <c r="Y52" s="1098" t="s">
        <v>211</v>
      </c>
      <c r="Z52" s="1099" t="s">
        <v>212</v>
      </c>
    </row>
    <row r="53" spans="1:26" ht="14.4" thickBot="1" x14ac:dyDescent="0.3">
      <c r="C53" s="133" t="s">
        <v>222</v>
      </c>
      <c r="D53" s="134" t="s">
        <v>225</v>
      </c>
      <c r="E53" s="135" t="s">
        <v>226</v>
      </c>
      <c r="F53" s="287" t="s">
        <v>217</v>
      </c>
      <c r="G53" s="1229"/>
      <c r="H53" s="1195"/>
      <c r="I53" s="1195"/>
      <c r="J53" s="1195"/>
      <c r="K53" s="1195"/>
      <c r="L53" s="1195"/>
      <c r="M53" s="1195"/>
      <c r="N53" s="1195"/>
      <c r="O53" s="1195"/>
      <c r="P53" s="1195"/>
      <c r="Q53" s="1195"/>
      <c r="R53" s="1195"/>
      <c r="S53" s="1108"/>
      <c r="T53" s="1108"/>
      <c r="U53" s="1108"/>
      <c r="V53" s="1109"/>
      <c r="X53" s="1107"/>
      <c r="Y53" s="1105"/>
      <c r="Z53" s="1106"/>
    </row>
    <row r="54" spans="1:26" x14ac:dyDescent="0.25">
      <c r="B54" s="118" t="str">
        <f>IF(ISTEXT(D7),(CONCATENATE(Forside!$B$5,".",C54,".",D54,".",E54)),(""))</f>
        <v>..Rv.15RiseSKAP.52.KOMMANDO</v>
      </c>
      <c r="C54" s="264" t="str">
        <f t="shared" ref="C54:D73" si="2">C7&amp;""</f>
        <v/>
      </c>
      <c r="D54" s="290" t="str">
        <f t="shared" si="2"/>
        <v>Rv.15RiseSKAP.52</v>
      </c>
      <c r="E54" s="290" t="str">
        <f t="shared" ref="E54:E94" si="3">IF(ISTEXT(D7),"KOMMANDO","")</f>
        <v>KOMMANDO</v>
      </c>
      <c r="F54" s="265"/>
      <c r="G54" s="972">
        <v>1</v>
      </c>
      <c r="H54" s="861">
        <v>1</v>
      </c>
      <c r="I54" s="267"/>
      <c r="J54" s="267"/>
      <c r="K54" s="267"/>
      <c r="L54" s="267"/>
      <c r="M54" s="267"/>
      <c r="N54" s="267"/>
      <c r="O54" s="267">
        <v>1</v>
      </c>
      <c r="P54" s="267">
        <v>1</v>
      </c>
      <c r="Q54" s="267">
        <v>1</v>
      </c>
      <c r="R54" s="267">
        <v>1</v>
      </c>
      <c r="S54" s="227"/>
      <c r="T54" s="227"/>
      <c r="U54" s="227"/>
      <c r="V54" s="228"/>
      <c r="W54" s="118"/>
      <c r="X54" s="296"/>
      <c r="Y54" s="174"/>
      <c r="Z54" s="175"/>
    </row>
    <row r="55" spans="1:26" x14ac:dyDescent="0.25">
      <c r="B55" s="118" t="str">
        <f>IF(ISTEXT(D8),(CONCATENATE(Forside!$B$5,".",C55,".",D55,".",E55)),(""))</f>
        <v/>
      </c>
      <c r="C55" s="264" t="str">
        <f t="shared" si="2"/>
        <v/>
      </c>
      <c r="D55" s="290" t="str">
        <f t="shared" si="2"/>
        <v/>
      </c>
      <c r="E55" s="290" t="str">
        <f t="shared" si="3"/>
        <v/>
      </c>
      <c r="F55" s="145"/>
      <c r="G55" s="972">
        <v>1</v>
      </c>
      <c r="H55" s="861">
        <v>1</v>
      </c>
      <c r="I55" s="148"/>
      <c r="J55" s="148"/>
      <c r="K55" s="148"/>
      <c r="L55" s="148"/>
      <c r="M55" s="148"/>
      <c r="N55" s="148"/>
      <c r="O55" s="148">
        <v>1</v>
      </c>
      <c r="P55" s="148">
        <v>1</v>
      </c>
      <c r="Q55" s="148">
        <v>1</v>
      </c>
      <c r="R55" s="148">
        <v>1</v>
      </c>
      <c r="S55" s="227"/>
      <c r="T55" s="227"/>
      <c r="U55" s="227"/>
      <c r="V55" s="228"/>
      <c r="X55" s="150"/>
      <c r="Y55" s="151"/>
      <c r="Z55" s="149"/>
    </row>
    <row r="56" spans="1:26" s="118" customFormat="1" x14ac:dyDescent="0.25">
      <c r="B56" s="118" t="str">
        <f>IF(ISTEXT(D9),(CONCATENATE(Forside!$B$5,".",C56,".",D56,".",E56)),(""))</f>
        <v/>
      </c>
      <c r="C56" s="264" t="str">
        <f t="shared" si="2"/>
        <v/>
      </c>
      <c r="D56" s="290" t="str">
        <f t="shared" si="2"/>
        <v/>
      </c>
      <c r="E56" s="290" t="str">
        <f t="shared" si="3"/>
        <v/>
      </c>
      <c r="F56" s="265"/>
      <c r="G56" s="972">
        <v>1</v>
      </c>
      <c r="H56" s="861">
        <v>1</v>
      </c>
      <c r="I56" s="148"/>
      <c r="J56" s="148"/>
      <c r="K56" s="148"/>
      <c r="L56" s="148"/>
      <c r="M56" s="148"/>
      <c r="N56" s="148"/>
      <c r="O56" s="148">
        <v>1</v>
      </c>
      <c r="P56" s="148">
        <v>1</v>
      </c>
      <c r="Q56" s="148">
        <v>1</v>
      </c>
      <c r="R56" s="148">
        <v>1</v>
      </c>
      <c r="S56" s="227"/>
      <c r="T56" s="227"/>
      <c r="U56" s="227"/>
      <c r="V56" s="228"/>
      <c r="X56" s="150"/>
      <c r="Y56" s="151"/>
      <c r="Z56" s="149"/>
    </row>
    <row r="57" spans="1:26" s="118" customFormat="1" x14ac:dyDescent="0.25">
      <c r="B57" s="118" t="str">
        <f>IF(ISTEXT(D10),(CONCATENATE(Forside!$B$5,".",C57,".",D57,".",E57)),(""))</f>
        <v/>
      </c>
      <c r="C57" s="264" t="str">
        <f t="shared" si="2"/>
        <v/>
      </c>
      <c r="D57" s="290" t="str">
        <f t="shared" si="2"/>
        <v/>
      </c>
      <c r="E57" s="290" t="str">
        <f t="shared" si="3"/>
        <v/>
      </c>
      <c r="F57" s="145"/>
      <c r="G57" s="972">
        <v>1</v>
      </c>
      <c r="H57" s="861">
        <v>1</v>
      </c>
      <c r="I57" s="148"/>
      <c r="J57" s="148"/>
      <c r="K57" s="148"/>
      <c r="L57" s="148"/>
      <c r="M57" s="148"/>
      <c r="N57" s="148"/>
      <c r="O57" s="148">
        <v>1</v>
      </c>
      <c r="P57" s="148">
        <v>1</v>
      </c>
      <c r="Q57" s="148">
        <v>1</v>
      </c>
      <c r="R57" s="148">
        <v>1</v>
      </c>
      <c r="S57" s="227"/>
      <c r="T57" s="227"/>
      <c r="U57" s="227"/>
      <c r="V57" s="228"/>
      <c r="W57" s="120"/>
      <c r="X57" s="150"/>
      <c r="Y57" s="151"/>
      <c r="Z57" s="149"/>
    </row>
    <row r="58" spans="1:26" x14ac:dyDescent="0.25">
      <c r="B58" s="118" t="str">
        <f>IF(ISTEXT(D11),(CONCATENATE(Forside!$B$5,".",C58,".",D58,".",E58)),(""))</f>
        <v/>
      </c>
      <c r="C58" s="264" t="str">
        <f t="shared" si="2"/>
        <v/>
      </c>
      <c r="D58" s="290" t="str">
        <f t="shared" si="2"/>
        <v/>
      </c>
      <c r="E58" s="290" t="str">
        <f t="shared" si="3"/>
        <v/>
      </c>
      <c r="F58" s="145"/>
      <c r="G58" s="972">
        <v>1</v>
      </c>
      <c r="H58" s="861">
        <v>1</v>
      </c>
      <c r="I58" s="148"/>
      <c r="J58" s="148"/>
      <c r="K58" s="148"/>
      <c r="L58" s="148"/>
      <c r="M58" s="148"/>
      <c r="N58" s="148"/>
      <c r="O58" s="148">
        <v>1</v>
      </c>
      <c r="P58" s="148">
        <v>1</v>
      </c>
      <c r="Q58" s="148">
        <v>1</v>
      </c>
      <c r="R58" s="148">
        <v>1</v>
      </c>
      <c r="S58" s="227"/>
      <c r="T58" s="227"/>
      <c r="U58" s="227"/>
      <c r="V58" s="228"/>
      <c r="X58" s="150"/>
      <c r="Y58" s="151"/>
      <c r="Z58" s="149"/>
    </row>
    <row r="59" spans="1:26" x14ac:dyDescent="0.25">
      <c r="B59" s="118" t="str">
        <f>IF(ISTEXT(D12),(CONCATENATE(Forside!$B$5,".",C59,".",D59,".",E59)),(""))</f>
        <v/>
      </c>
      <c r="C59" s="264" t="str">
        <f t="shared" si="2"/>
        <v/>
      </c>
      <c r="D59" s="290" t="str">
        <f t="shared" si="2"/>
        <v/>
      </c>
      <c r="E59" s="290" t="str">
        <f t="shared" si="3"/>
        <v/>
      </c>
      <c r="F59" s="145"/>
      <c r="G59" s="972">
        <v>1</v>
      </c>
      <c r="H59" s="861">
        <v>1</v>
      </c>
      <c r="I59" s="148"/>
      <c r="J59" s="148"/>
      <c r="K59" s="148"/>
      <c r="L59" s="148"/>
      <c r="M59" s="148"/>
      <c r="N59" s="148"/>
      <c r="O59" s="148">
        <v>1</v>
      </c>
      <c r="P59" s="148">
        <v>1</v>
      </c>
      <c r="Q59" s="148">
        <v>1</v>
      </c>
      <c r="R59" s="148">
        <v>1</v>
      </c>
      <c r="S59" s="227"/>
      <c r="T59" s="227"/>
      <c r="U59" s="227"/>
      <c r="V59" s="228"/>
      <c r="X59" s="291"/>
      <c r="Y59" s="151"/>
      <c r="Z59" s="149"/>
    </row>
    <row r="60" spans="1:26" x14ac:dyDescent="0.25">
      <c r="B60" s="118" t="str">
        <f>IF(ISTEXT(D13),(CONCATENATE(Forside!$B$5,".",C60,".",D60,".",E60)),(""))</f>
        <v/>
      </c>
      <c r="C60" s="264" t="str">
        <f t="shared" si="2"/>
        <v/>
      </c>
      <c r="D60" s="290" t="str">
        <f t="shared" si="2"/>
        <v/>
      </c>
      <c r="E60" s="290" t="str">
        <f t="shared" si="3"/>
        <v/>
      </c>
      <c r="F60" s="145"/>
      <c r="G60" s="972">
        <v>1</v>
      </c>
      <c r="H60" s="861">
        <v>1</v>
      </c>
      <c r="I60" s="148"/>
      <c r="J60" s="148"/>
      <c r="K60" s="148"/>
      <c r="L60" s="148"/>
      <c r="M60" s="148"/>
      <c r="N60" s="148"/>
      <c r="O60" s="148">
        <v>1</v>
      </c>
      <c r="P60" s="148">
        <v>1</v>
      </c>
      <c r="Q60" s="148">
        <v>1</v>
      </c>
      <c r="R60" s="148">
        <v>1</v>
      </c>
      <c r="S60" s="227"/>
      <c r="T60" s="227"/>
      <c r="U60" s="227"/>
      <c r="V60" s="228"/>
      <c r="X60" s="150"/>
      <c r="Y60" s="151"/>
      <c r="Z60" s="149"/>
    </row>
    <row r="61" spans="1:26" x14ac:dyDescent="0.25">
      <c r="B61" s="118" t="str">
        <f>IF(ISTEXT(D14),(CONCATENATE(Forside!$B$5,".",C61,".",D61,".",E61)),(""))</f>
        <v/>
      </c>
      <c r="C61" s="264" t="str">
        <f t="shared" si="2"/>
        <v/>
      </c>
      <c r="D61" s="290" t="str">
        <f t="shared" si="2"/>
        <v/>
      </c>
      <c r="E61" s="290" t="str">
        <f t="shared" si="3"/>
        <v/>
      </c>
      <c r="F61" s="145"/>
      <c r="G61" s="972">
        <v>1</v>
      </c>
      <c r="H61" s="861">
        <v>1</v>
      </c>
      <c r="I61" s="148"/>
      <c r="J61" s="148"/>
      <c r="K61" s="148"/>
      <c r="L61" s="148"/>
      <c r="M61" s="148"/>
      <c r="N61" s="148"/>
      <c r="O61" s="148">
        <v>1</v>
      </c>
      <c r="P61" s="148">
        <v>1</v>
      </c>
      <c r="Q61" s="148">
        <v>1</v>
      </c>
      <c r="R61" s="148">
        <v>1</v>
      </c>
      <c r="S61" s="227"/>
      <c r="T61" s="227"/>
      <c r="U61" s="227"/>
      <c r="V61" s="228"/>
      <c r="X61" s="150"/>
      <c r="Y61" s="151"/>
      <c r="Z61" s="149"/>
    </row>
    <row r="62" spans="1:26" x14ac:dyDescent="0.25">
      <c r="B62" s="118" t="str">
        <f>IF(ISTEXT(D15),(CONCATENATE(Forside!$B$5,".",C62,".",D62,".",E62)),(""))</f>
        <v/>
      </c>
      <c r="C62" s="264" t="str">
        <f t="shared" si="2"/>
        <v/>
      </c>
      <c r="D62" s="290" t="str">
        <f t="shared" si="2"/>
        <v/>
      </c>
      <c r="E62" s="290" t="str">
        <f t="shared" si="3"/>
        <v/>
      </c>
      <c r="F62" s="145"/>
      <c r="G62" s="972">
        <v>1</v>
      </c>
      <c r="H62" s="861">
        <v>1</v>
      </c>
      <c r="I62" s="148"/>
      <c r="J62" s="148"/>
      <c r="K62" s="148"/>
      <c r="L62" s="148"/>
      <c r="M62" s="148"/>
      <c r="N62" s="148"/>
      <c r="O62" s="148">
        <v>1</v>
      </c>
      <c r="P62" s="148">
        <v>1</v>
      </c>
      <c r="Q62" s="148">
        <v>1</v>
      </c>
      <c r="R62" s="148">
        <v>1</v>
      </c>
      <c r="S62" s="227"/>
      <c r="T62" s="227"/>
      <c r="U62" s="227"/>
      <c r="V62" s="228"/>
      <c r="X62" s="150"/>
      <c r="Y62" s="151"/>
      <c r="Z62" s="149"/>
    </row>
    <row r="63" spans="1:26" x14ac:dyDescent="0.25">
      <c r="B63" s="118" t="str">
        <f>IF(ISTEXT(D16),(CONCATENATE(Forside!$B$5,".",C63,".",D63,".",E63)),(""))</f>
        <v/>
      </c>
      <c r="C63" s="264" t="str">
        <f t="shared" si="2"/>
        <v/>
      </c>
      <c r="D63" s="290" t="str">
        <f t="shared" si="2"/>
        <v/>
      </c>
      <c r="E63" s="290" t="str">
        <f t="shared" si="3"/>
        <v/>
      </c>
      <c r="F63" s="145"/>
      <c r="G63" s="972">
        <v>1</v>
      </c>
      <c r="H63" s="861">
        <v>1</v>
      </c>
      <c r="I63" s="148"/>
      <c r="J63" s="148"/>
      <c r="K63" s="148"/>
      <c r="L63" s="148"/>
      <c r="M63" s="148"/>
      <c r="N63" s="148"/>
      <c r="O63" s="148">
        <v>1</v>
      </c>
      <c r="P63" s="148">
        <v>1</v>
      </c>
      <c r="Q63" s="148">
        <v>1</v>
      </c>
      <c r="R63" s="148">
        <v>1</v>
      </c>
      <c r="S63" s="227"/>
      <c r="T63" s="227"/>
      <c r="U63" s="227"/>
      <c r="V63" s="228"/>
      <c r="X63" s="150"/>
      <c r="Y63" s="151"/>
      <c r="Z63" s="149"/>
    </row>
    <row r="64" spans="1:26" x14ac:dyDescent="0.25">
      <c r="A64" s="176"/>
      <c r="B64" s="118" t="str">
        <f>IF(ISTEXT(D17),(CONCATENATE(Forside!$B$5,".",C64,".",D64,".",E64)),(""))</f>
        <v/>
      </c>
      <c r="C64" s="264" t="str">
        <f t="shared" si="2"/>
        <v/>
      </c>
      <c r="D64" s="290" t="str">
        <f t="shared" si="2"/>
        <v/>
      </c>
      <c r="E64" s="290" t="str">
        <f t="shared" si="3"/>
        <v/>
      </c>
      <c r="F64" s="265"/>
      <c r="G64" s="972">
        <v>1</v>
      </c>
      <c r="H64" s="861">
        <v>1</v>
      </c>
      <c r="I64" s="148"/>
      <c r="J64" s="148"/>
      <c r="K64" s="148"/>
      <c r="L64" s="148"/>
      <c r="M64" s="148"/>
      <c r="N64" s="148"/>
      <c r="O64" s="148">
        <v>1</v>
      </c>
      <c r="P64" s="148">
        <v>1</v>
      </c>
      <c r="Q64" s="148">
        <v>1</v>
      </c>
      <c r="R64" s="148">
        <v>1</v>
      </c>
      <c r="S64" s="227"/>
      <c r="T64" s="227"/>
      <c r="U64" s="227"/>
      <c r="V64" s="228"/>
      <c r="W64" s="118"/>
      <c r="X64" s="150"/>
      <c r="Y64" s="151"/>
      <c r="Z64" s="149"/>
    </row>
    <row r="65" spans="1:26" s="118" customFormat="1" x14ac:dyDescent="0.25">
      <c r="B65" s="118" t="str">
        <f>IF(ISTEXT(D18),(CONCATENATE(Forside!$B$5,".",C65,".",D65,".",E65)),(""))</f>
        <v/>
      </c>
      <c r="C65" s="264" t="str">
        <f t="shared" si="2"/>
        <v/>
      </c>
      <c r="D65" s="290" t="str">
        <f t="shared" si="2"/>
        <v/>
      </c>
      <c r="E65" s="290" t="str">
        <f t="shared" si="3"/>
        <v/>
      </c>
      <c r="F65" s="265"/>
      <c r="G65" s="972">
        <v>1</v>
      </c>
      <c r="H65" s="861">
        <v>1</v>
      </c>
      <c r="I65" s="148"/>
      <c r="J65" s="148"/>
      <c r="K65" s="148"/>
      <c r="L65" s="148"/>
      <c r="M65" s="148"/>
      <c r="N65" s="148"/>
      <c r="O65" s="148">
        <v>1</v>
      </c>
      <c r="P65" s="148">
        <v>1</v>
      </c>
      <c r="Q65" s="148">
        <v>1</v>
      </c>
      <c r="R65" s="148">
        <v>1</v>
      </c>
      <c r="S65" s="227"/>
      <c r="T65" s="227"/>
      <c r="U65" s="227"/>
      <c r="V65" s="228"/>
      <c r="X65" s="150"/>
      <c r="Y65" s="151"/>
      <c r="Z65" s="149"/>
    </row>
    <row r="66" spans="1:26" s="118" customFormat="1" x14ac:dyDescent="0.25">
      <c r="B66" s="118" t="str">
        <f>IF(ISTEXT(D19),(CONCATENATE(Forside!$B$5,".",C66,".",D66,".",E66)),(""))</f>
        <v/>
      </c>
      <c r="C66" s="264" t="str">
        <f t="shared" si="2"/>
        <v/>
      </c>
      <c r="D66" s="290" t="str">
        <f t="shared" si="2"/>
        <v/>
      </c>
      <c r="E66" s="290" t="str">
        <f t="shared" si="3"/>
        <v/>
      </c>
      <c r="F66" s="145"/>
      <c r="G66" s="972">
        <v>1</v>
      </c>
      <c r="H66" s="861">
        <v>1</v>
      </c>
      <c r="I66" s="148"/>
      <c r="J66" s="148"/>
      <c r="K66" s="148"/>
      <c r="L66" s="148"/>
      <c r="M66" s="148"/>
      <c r="N66" s="148"/>
      <c r="O66" s="148">
        <v>1</v>
      </c>
      <c r="P66" s="148">
        <v>1</v>
      </c>
      <c r="Q66" s="148">
        <v>1</v>
      </c>
      <c r="R66" s="148">
        <v>1</v>
      </c>
      <c r="S66" s="227"/>
      <c r="T66" s="227"/>
      <c r="U66" s="227"/>
      <c r="V66" s="228"/>
      <c r="W66" s="120"/>
      <c r="X66" s="150"/>
      <c r="Y66" s="151"/>
      <c r="Z66" s="149"/>
    </row>
    <row r="67" spans="1:26" x14ac:dyDescent="0.25">
      <c r="B67" s="118" t="str">
        <f>IF(ISTEXT(D20),(CONCATENATE(Forside!$B$5,".",C67,".",D67,".",E67)),(""))</f>
        <v>..Rv.15RiseSKAP.52.KOMMANDO</v>
      </c>
      <c r="C67" s="264" t="str">
        <f t="shared" si="2"/>
        <v/>
      </c>
      <c r="D67" s="290" t="str">
        <f t="shared" si="2"/>
        <v>Rv.15RiseSKAP.52</v>
      </c>
      <c r="E67" s="290" t="str">
        <f t="shared" si="3"/>
        <v>KOMMANDO</v>
      </c>
      <c r="F67" s="145"/>
      <c r="G67" s="146">
        <v>1</v>
      </c>
      <c r="H67" s="227">
        <v>1</v>
      </c>
      <c r="I67" s="148">
        <v>1</v>
      </c>
      <c r="J67" s="148">
        <v>1</v>
      </c>
      <c r="K67" s="148"/>
      <c r="L67" s="148"/>
      <c r="M67" s="148">
        <v>1</v>
      </c>
      <c r="N67" s="148">
        <v>1</v>
      </c>
      <c r="O67" s="148"/>
      <c r="P67" s="148"/>
      <c r="Q67" s="148">
        <v>1</v>
      </c>
      <c r="R67" s="148">
        <v>1</v>
      </c>
      <c r="S67" s="227"/>
      <c r="T67" s="227"/>
      <c r="U67" s="227"/>
      <c r="V67" s="228"/>
      <c r="X67" s="150"/>
      <c r="Y67" s="151"/>
      <c r="Z67" s="149"/>
    </row>
    <row r="68" spans="1:26" x14ac:dyDescent="0.25">
      <c r="B68" s="118" t="str">
        <f>IF(ISTEXT(D21),(CONCATENATE(Forside!$B$5,".",C68,".",D68,".",E68)),(""))</f>
        <v/>
      </c>
      <c r="C68" s="264" t="str">
        <f t="shared" si="2"/>
        <v/>
      </c>
      <c r="D68" s="290" t="str">
        <f t="shared" si="2"/>
        <v/>
      </c>
      <c r="E68" s="290" t="str">
        <f t="shared" si="3"/>
        <v/>
      </c>
      <c r="F68" s="145"/>
      <c r="G68" s="146">
        <v>1</v>
      </c>
      <c r="H68" s="227">
        <v>1</v>
      </c>
      <c r="I68" s="148">
        <v>1</v>
      </c>
      <c r="J68" s="148">
        <v>1</v>
      </c>
      <c r="K68" s="148"/>
      <c r="L68" s="148"/>
      <c r="M68" s="148">
        <v>1</v>
      </c>
      <c r="N68" s="148">
        <v>1</v>
      </c>
      <c r="O68" s="148"/>
      <c r="P68" s="148"/>
      <c r="Q68" s="148">
        <v>1</v>
      </c>
      <c r="R68" s="148">
        <v>1</v>
      </c>
      <c r="S68" s="227"/>
      <c r="T68" s="227"/>
      <c r="U68" s="227"/>
      <c r="V68" s="228"/>
      <c r="X68" s="291"/>
      <c r="Y68" s="151"/>
      <c r="Z68" s="149"/>
    </row>
    <row r="69" spans="1:26" x14ac:dyDescent="0.25">
      <c r="B69" s="118" t="str">
        <f>IF(ISTEXT(D22),(CONCATENATE(Forside!$B$5,".",C69,".",D69,".",E69)),(""))</f>
        <v/>
      </c>
      <c r="C69" s="264" t="str">
        <f t="shared" si="2"/>
        <v/>
      </c>
      <c r="D69" s="290" t="str">
        <f t="shared" si="2"/>
        <v/>
      </c>
      <c r="E69" s="290" t="str">
        <f t="shared" si="3"/>
        <v/>
      </c>
      <c r="F69" s="145"/>
      <c r="G69" s="146">
        <v>1</v>
      </c>
      <c r="H69" s="227">
        <v>1</v>
      </c>
      <c r="I69" s="148">
        <v>1</v>
      </c>
      <c r="J69" s="148">
        <v>1</v>
      </c>
      <c r="K69" s="148"/>
      <c r="L69" s="148"/>
      <c r="M69" s="148">
        <v>1</v>
      </c>
      <c r="N69" s="148">
        <v>1</v>
      </c>
      <c r="O69" s="148"/>
      <c r="P69" s="148"/>
      <c r="Q69" s="148">
        <v>1</v>
      </c>
      <c r="R69" s="148">
        <v>1</v>
      </c>
      <c r="S69" s="227"/>
      <c r="T69" s="227"/>
      <c r="U69" s="227"/>
      <c r="V69" s="228"/>
      <c r="X69" s="150"/>
      <c r="Y69" s="151"/>
      <c r="Z69" s="149"/>
    </row>
    <row r="70" spans="1:26" x14ac:dyDescent="0.25">
      <c r="B70" s="118" t="str">
        <f>IF(ISTEXT(D23),(CONCATENATE(Forside!$B$5,".",C70,".",D70,".",E70)),(""))</f>
        <v/>
      </c>
      <c r="C70" s="264" t="str">
        <f t="shared" si="2"/>
        <v/>
      </c>
      <c r="D70" s="290" t="str">
        <f t="shared" si="2"/>
        <v/>
      </c>
      <c r="E70" s="290" t="str">
        <f t="shared" si="3"/>
        <v/>
      </c>
      <c r="F70" s="145"/>
      <c r="G70" s="146">
        <v>1</v>
      </c>
      <c r="H70" s="227">
        <v>1</v>
      </c>
      <c r="I70" s="148">
        <v>1</v>
      </c>
      <c r="J70" s="148">
        <v>1</v>
      </c>
      <c r="K70" s="148"/>
      <c r="L70" s="148"/>
      <c r="M70" s="148">
        <v>1</v>
      </c>
      <c r="N70" s="148">
        <v>1</v>
      </c>
      <c r="O70" s="148"/>
      <c r="P70" s="148"/>
      <c r="Q70" s="148">
        <v>1</v>
      </c>
      <c r="R70" s="148">
        <v>1</v>
      </c>
      <c r="S70" s="227"/>
      <c r="T70" s="227"/>
      <c r="U70" s="227"/>
      <c r="V70" s="228"/>
      <c r="X70" s="150"/>
      <c r="Y70" s="151"/>
      <c r="Z70" s="149"/>
    </row>
    <row r="71" spans="1:26" x14ac:dyDescent="0.25">
      <c r="A71" s="176"/>
      <c r="B71" s="118" t="str">
        <f>IF(ISTEXT(D24),(CONCATENATE(Forside!$B$5,".",C71,".",D71,".",E71)),(""))</f>
        <v/>
      </c>
      <c r="C71" s="264" t="str">
        <f t="shared" si="2"/>
        <v/>
      </c>
      <c r="D71" s="290" t="str">
        <f t="shared" si="2"/>
        <v/>
      </c>
      <c r="E71" s="290" t="str">
        <f t="shared" si="3"/>
        <v/>
      </c>
      <c r="F71" s="145"/>
      <c r="G71" s="146">
        <v>1</v>
      </c>
      <c r="H71" s="227">
        <v>1</v>
      </c>
      <c r="I71" s="148">
        <v>1</v>
      </c>
      <c r="J71" s="148">
        <v>1</v>
      </c>
      <c r="K71" s="148"/>
      <c r="L71" s="148"/>
      <c r="M71" s="148">
        <v>1</v>
      </c>
      <c r="N71" s="148">
        <v>1</v>
      </c>
      <c r="O71" s="148"/>
      <c r="P71" s="148"/>
      <c r="Q71" s="148">
        <v>1</v>
      </c>
      <c r="R71" s="148">
        <v>1</v>
      </c>
      <c r="S71" s="227"/>
      <c r="T71" s="227"/>
      <c r="U71" s="227"/>
      <c r="V71" s="228"/>
      <c r="X71" s="150"/>
      <c r="Y71" s="151"/>
      <c r="Z71" s="149"/>
    </row>
    <row r="72" spans="1:26" s="118" customFormat="1" x14ac:dyDescent="0.25">
      <c r="B72" s="118" t="str">
        <f>IF(ISTEXT(D25),(CONCATENATE(Forside!$B$5,".",C72,".",D72,".",E72)),(""))</f>
        <v/>
      </c>
      <c r="C72" s="264" t="str">
        <f t="shared" si="2"/>
        <v/>
      </c>
      <c r="D72" s="290" t="str">
        <f t="shared" si="2"/>
        <v/>
      </c>
      <c r="E72" s="290" t="str">
        <f t="shared" si="3"/>
        <v/>
      </c>
      <c r="F72" s="145"/>
      <c r="G72" s="146">
        <v>1</v>
      </c>
      <c r="H72" s="227">
        <v>1</v>
      </c>
      <c r="I72" s="148">
        <v>1</v>
      </c>
      <c r="J72" s="148">
        <v>1</v>
      </c>
      <c r="K72" s="148"/>
      <c r="L72" s="148"/>
      <c r="M72" s="148">
        <v>1</v>
      </c>
      <c r="N72" s="148">
        <v>1</v>
      </c>
      <c r="O72" s="148"/>
      <c r="P72" s="148"/>
      <c r="Q72" s="148">
        <v>1</v>
      </c>
      <c r="R72" s="148">
        <v>1</v>
      </c>
      <c r="S72" s="227"/>
      <c r="T72" s="227"/>
      <c r="U72" s="227"/>
      <c r="V72" s="228"/>
      <c r="W72" s="120"/>
      <c r="X72" s="294"/>
      <c r="Y72" s="269"/>
      <c r="Z72" s="295"/>
    </row>
    <row r="73" spans="1:26" s="118" customFormat="1" x14ac:dyDescent="0.25">
      <c r="B73" s="118" t="str">
        <f>IF(ISTEXT(D26),(CONCATENATE(Forside!$B$5,".",C73,".",D73,".",E73)),(""))</f>
        <v/>
      </c>
      <c r="C73" s="264" t="str">
        <f t="shared" si="2"/>
        <v/>
      </c>
      <c r="D73" s="290" t="str">
        <f t="shared" si="2"/>
        <v/>
      </c>
      <c r="E73" s="290" t="str">
        <f t="shared" si="3"/>
        <v/>
      </c>
      <c r="F73" s="265"/>
      <c r="G73" s="146">
        <v>1</v>
      </c>
      <c r="H73" s="227">
        <v>1</v>
      </c>
      <c r="I73" s="148">
        <v>1</v>
      </c>
      <c r="J73" s="148">
        <v>1</v>
      </c>
      <c r="K73" s="148"/>
      <c r="L73" s="148"/>
      <c r="M73" s="148">
        <v>1</v>
      </c>
      <c r="N73" s="148">
        <v>1</v>
      </c>
      <c r="O73" s="148"/>
      <c r="P73" s="148"/>
      <c r="Q73" s="148">
        <v>1</v>
      </c>
      <c r="R73" s="148">
        <v>1</v>
      </c>
      <c r="S73" s="227"/>
      <c r="T73" s="227"/>
      <c r="U73" s="227"/>
      <c r="V73" s="228"/>
      <c r="W73" s="120"/>
      <c r="X73" s="150"/>
      <c r="Y73" s="151"/>
      <c r="Z73" s="149"/>
    </row>
    <row r="74" spans="1:26" s="118" customFormat="1" x14ac:dyDescent="0.25">
      <c r="B74" s="118" t="str">
        <f>IF(ISTEXT(D27),(CONCATENATE(Forside!$B$5,".",C74,".",D74,".",E74)),(""))</f>
        <v/>
      </c>
      <c r="C74" s="264" t="str">
        <f t="shared" ref="C74:D93" si="4">C27&amp;""</f>
        <v/>
      </c>
      <c r="D74" s="290" t="str">
        <f t="shared" si="4"/>
        <v/>
      </c>
      <c r="E74" s="290" t="str">
        <f t="shared" si="3"/>
        <v/>
      </c>
      <c r="F74" s="265"/>
      <c r="G74" s="146">
        <v>1</v>
      </c>
      <c r="H74" s="227">
        <v>1</v>
      </c>
      <c r="I74" s="148">
        <v>1</v>
      </c>
      <c r="J74" s="148">
        <v>1</v>
      </c>
      <c r="K74" s="148"/>
      <c r="L74" s="148"/>
      <c r="M74" s="148">
        <v>1</v>
      </c>
      <c r="N74" s="148">
        <v>1</v>
      </c>
      <c r="O74" s="148"/>
      <c r="P74" s="148"/>
      <c r="Q74" s="148">
        <v>1</v>
      </c>
      <c r="R74" s="148">
        <v>1</v>
      </c>
      <c r="S74" s="227"/>
      <c r="T74" s="227"/>
      <c r="U74" s="227"/>
      <c r="V74" s="228"/>
      <c r="W74" s="120"/>
      <c r="X74" s="150"/>
      <c r="Y74" s="151"/>
      <c r="Z74" s="149"/>
    </row>
    <row r="75" spans="1:26" x14ac:dyDescent="0.25">
      <c r="B75" s="118" t="str">
        <f>IF(ISTEXT(D28),(CONCATENATE(Forside!$B$5,".",C75,".",D75,".",E75)),(""))</f>
        <v/>
      </c>
      <c r="C75" s="264" t="str">
        <f t="shared" si="4"/>
        <v/>
      </c>
      <c r="D75" s="290" t="str">
        <f>D28&amp;""</f>
        <v/>
      </c>
      <c r="E75" s="290" t="str">
        <f>IF(ISTEXT(D28),"KOMMANDO","")</f>
        <v/>
      </c>
      <c r="F75" s="145"/>
      <c r="G75" s="146">
        <v>1</v>
      </c>
      <c r="H75" s="227">
        <v>1</v>
      </c>
      <c r="I75" s="148">
        <v>1</v>
      </c>
      <c r="J75" s="148">
        <v>1</v>
      </c>
      <c r="K75" s="148"/>
      <c r="L75" s="148"/>
      <c r="M75" s="148">
        <v>1</v>
      </c>
      <c r="N75" s="148">
        <v>1</v>
      </c>
      <c r="O75" s="148"/>
      <c r="P75" s="148"/>
      <c r="Q75" s="148">
        <v>1</v>
      </c>
      <c r="R75" s="148">
        <v>1</v>
      </c>
      <c r="S75" s="227"/>
      <c r="T75" s="227"/>
      <c r="U75" s="227"/>
      <c r="V75" s="228"/>
      <c r="X75" s="291"/>
      <c r="Y75" s="151"/>
      <c r="Z75" s="149"/>
    </row>
    <row r="76" spans="1:26" x14ac:dyDescent="0.25">
      <c r="B76" s="118" t="str">
        <f>IF(ISTEXT(D29),(CONCATENATE(Forside!$B$5,".",C76,".",D76,".",E76)),(""))</f>
        <v/>
      </c>
      <c r="C76" s="264" t="str">
        <f t="shared" si="4"/>
        <v/>
      </c>
      <c r="D76" s="290" t="str">
        <f>D29&amp;""</f>
        <v/>
      </c>
      <c r="E76" s="290" t="str">
        <f>IF(ISTEXT(D29),"KOMMANDO","")</f>
        <v/>
      </c>
      <c r="F76" s="145"/>
      <c r="G76" s="146">
        <v>1</v>
      </c>
      <c r="H76" s="227">
        <v>1</v>
      </c>
      <c r="I76" s="148">
        <v>1</v>
      </c>
      <c r="J76" s="148">
        <v>1</v>
      </c>
      <c r="K76" s="148"/>
      <c r="L76" s="148"/>
      <c r="M76" s="148">
        <v>1</v>
      </c>
      <c r="N76" s="148">
        <v>1</v>
      </c>
      <c r="O76" s="148"/>
      <c r="P76" s="148"/>
      <c r="Q76" s="148">
        <v>1</v>
      </c>
      <c r="R76" s="148">
        <v>1</v>
      </c>
      <c r="S76" s="227"/>
      <c r="T76" s="227"/>
      <c r="U76" s="227"/>
      <c r="V76" s="228"/>
      <c r="X76" s="150"/>
      <c r="Y76" s="151"/>
      <c r="Z76" s="149"/>
    </row>
    <row r="77" spans="1:26" x14ac:dyDescent="0.25">
      <c r="B77" s="118" t="str">
        <f>IF(ISTEXT(D30),(CONCATENATE(Forside!$B$5,".",C77,".",D77,".",E77)),(""))</f>
        <v/>
      </c>
      <c r="C77" s="264" t="str">
        <f t="shared" si="4"/>
        <v/>
      </c>
      <c r="D77" s="290" t="str">
        <f>D30&amp;""</f>
        <v/>
      </c>
      <c r="E77" s="290" t="str">
        <f>IF(ISTEXT(D30),"KOMMANDO","")</f>
        <v/>
      </c>
      <c r="F77" s="145"/>
      <c r="G77" s="146">
        <v>1</v>
      </c>
      <c r="H77" s="227">
        <v>1</v>
      </c>
      <c r="I77" s="148">
        <v>1</v>
      </c>
      <c r="J77" s="148">
        <v>1</v>
      </c>
      <c r="K77" s="148"/>
      <c r="L77" s="148"/>
      <c r="M77" s="148">
        <v>1</v>
      </c>
      <c r="N77" s="148">
        <v>1</v>
      </c>
      <c r="O77" s="148"/>
      <c r="P77" s="148"/>
      <c r="Q77" s="148">
        <v>1</v>
      </c>
      <c r="R77" s="148">
        <v>1</v>
      </c>
      <c r="S77" s="227"/>
      <c r="T77" s="227"/>
      <c r="U77" s="227"/>
      <c r="V77" s="228"/>
      <c r="X77" s="150"/>
      <c r="Y77" s="151"/>
      <c r="Z77" s="149"/>
    </row>
    <row r="78" spans="1:26" x14ac:dyDescent="0.25">
      <c r="B78" s="118" t="str">
        <f>IF(ISTEXT(D31),(CONCATENATE(Forside!$B$5,".",C78,".",D78,".",E78)),(""))</f>
        <v/>
      </c>
      <c r="C78" s="264" t="str">
        <f t="shared" si="4"/>
        <v/>
      </c>
      <c r="D78" s="290" t="str">
        <f>D31&amp;""</f>
        <v/>
      </c>
      <c r="E78" s="290" t="str">
        <f>IF(ISTEXT(D31),"KOMMANDO","")</f>
        <v/>
      </c>
      <c r="F78" s="145"/>
      <c r="G78" s="146">
        <v>1</v>
      </c>
      <c r="H78" s="227">
        <v>1</v>
      </c>
      <c r="I78" s="148">
        <v>1</v>
      </c>
      <c r="J78" s="148">
        <v>1</v>
      </c>
      <c r="K78" s="148"/>
      <c r="L78" s="148"/>
      <c r="M78" s="148">
        <v>1</v>
      </c>
      <c r="N78" s="148">
        <v>1</v>
      </c>
      <c r="O78" s="148"/>
      <c r="P78" s="148"/>
      <c r="Q78" s="148">
        <v>1</v>
      </c>
      <c r="R78" s="148">
        <v>1</v>
      </c>
      <c r="S78" s="227"/>
      <c r="T78" s="227"/>
      <c r="U78" s="227"/>
      <c r="V78" s="228"/>
      <c r="X78" s="150"/>
      <c r="Y78" s="151"/>
      <c r="Z78" s="149"/>
    </row>
    <row r="79" spans="1:26" x14ac:dyDescent="0.25">
      <c r="B79" s="118" t="str">
        <f>IF(ISTEXT(D32),(CONCATENATE(Forside!$B$5,".",C79,".",D79,".",E79)),(""))</f>
        <v/>
      </c>
      <c r="C79" s="264" t="str">
        <f t="shared" si="4"/>
        <v/>
      </c>
      <c r="D79" s="290" t="str">
        <f>D32&amp;""</f>
        <v/>
      </c>
      <c r="E79" s="290" t="str">
        <f>IF(ISTEXT(D32),"KOMMANDO","")</f>
        <v/>
      </c>
      <c r="F79" s="145"/>
      <c r="G79" s="146">
        <v>1</v>
      </c>
      <c r="H79" s="227">
        <v>1</v>
      </c>
      <c r="I79" s="148">
        <v>1</v>
      </c>
      <c r="J79" s="148">
        <v>1</v>
      </c>
      <c r="K79" s="148"/>
      <c r="L79" s="148"/>
      <c r="M79" s="148">
        <v>1</v>
      </c>
      <c r="N79" s="148">
        <v>1</v>
      </c>
      <c r="O79" s="148"/>
      <c r="P79" s="148"/>
      <c r="Q79" s="148">
        <v>1</v>
      </c>
      <c r="R79" s="148">
        <v>1</v>
      </c>
      <c r="S79" s="227"/>
      <c r="T79" s="227"/>
      <c r="U79" s="227"/>
      <c r="V79" s="228"/>
      <c r="X79" s="294"/>
      <c r="Y79" s="269"/>
      <c r="Z79" s="295"/>
    </row>
    <row r="80" spans="1:26" x14ac:dyDescent="0.25">
      <c r="B80" s="118" t="str">
        <f>IF(ISTEXT(D33),(CONCATENATE(Forside!$B$5,".",C80,".",D80,".",E80)),(""))</f>
        <v/>
      </c>
      <c r="C80" s="264" t="str">
        <f t="shared" si="4"/>
        <v/>
      </c>
      <c r="D80" s="290" t="str">
        <f t="shared" si="4"/>
        <v/>
      </c>
      <c r="E80" s="290" t="str">
        <f t="shared" si="3"/>
        <v/>
      </c>
      <c r="F80" s="265"/>
      <c r="G80" s="146"/>
      <c r="H80" s="227"/>
      <c r="I80" s="148"/>
      <c r="J80" s="148"/>
      <c r="K80" s="148"/>
      <c r="L80" s="148"/>
      <c r="M80" s="148"/>
      <c r="N80" s="148"/>
      <c r="O80" s="148"/>
      <c r="P80" s="148"/>
      <c r="Q80" s="148"/>
      <c r="R80" s="148"/>
      <c r="S80" s="227"/>
      <c r="T80" s="227"/>
      <c r="U80" s="227"/>
      <c r="V80" s="228"/>
      <c r="X80" s="150"/>
      <c r="Y80" s="151"/>
      <c r="Z80" s="149"/>
    </row>
    <row r="81" spans="2:26" x14ac:dyDescent="0.25">
      <c r="B81" s="118" t="str">
        <f>IF(ISTEXT(D34),(CONCATENATE(Forside!$B$5,".",C81,".",D81,".",E81)),(""))</f>
        <v/>
      </c>
      <c r="C81" s="264" t="str">
        <f t="shared" si="4"/>
        <v/>
      </c>
      <c r="D81" s="290" t="str">
        <f t="shared" si="4"/>
        <v/>
      </c>
      <c r="E81" s="290" t="str">
        <f t="shared" si="3"/>
        <v/>
      </c>
      <c r="F81" s="265"/>
      <c r="G81" s="146"/>
      <c r="H81" s="227"/>
      <c r="I81" s="861"/>
      <c r="J81" s="861"/>
      <c r="K81" s="148"/>
      <c r="L81" s="148"/>
      <c r="M81" s="148"/>
      <c r="N81" s="148"/>
      <c r="O81" s="148"/>
      <c r="P81" s="148"/>
      <c r="Q81" s="861"/>
      <c r="R81" s="861"/>
      <c r="S81" s="227"/>
      <c r="T81" s="227"/>
      <c r="U81" s="227"/>
      <c r="V81" s="228"/>
      <c r="X81" s="150"/>
      <c r="Y81" s="151"/>
      <c r="Z81" s="149"/>
    </row>
    <row r="82" spans="2:26" x14ac:dyDescent="0.25">
      <c r="B82" s="118" t="str">
        <f>IF(ISTEXT(D35),(CONCATENATE(Forside!$B$5,".",C82,".",D82,".",E82)),(""))</f>
        <v/>
      </c>
      <c r="C82" s="264" t="str">
        <f t="shared" si="4"/>
        <v/>
      </c>
      <c r="D82" s="290" t="str">
        <f t="shared" si="4"/>
        <v/>
      </c>
      <c r="E82" s="290" t="str">
        <f t="shared" si="3"/>
        <v/>
      </c>
      <c r="F82" s="292"/>
      <c r="G82" s="146"/>
      <c r="H82" s="227"/>
      <c r="I82" s="861"/>
      <c r="J82" s="861"/>
      <c r="K82" s="148"/>
      <c r="L82" s="148"/>
      <c r="M82" s="148"/>
      <c r="N82" s="148"/>
      <c r="O82" s="148"/>
      <c r="P82" s="148"/>
      <c r="Q82" s="861"/>
      <c r="R82" s="861"/>
      <c r="S82" s="227"/>
      <c r="T82" s="227"/>
      <c r="U82" s="227"/>
      <c r="V82" s="228"/>
      <c r="X82" s="150"/>
      <c r="Y82" s="151"/>
      <c r="Z82" s="149"/>
    </row>
    <row r="83" spans="2:26" x14ac:dyDescent="0.25">
      <c r="B83" s="118" t="str">
        <f>IF(ISTEXT(D36),(CONCATENATE(Forside!$B$5,".",C83,".",D83,".",E83)),(""))</f>
        <v/>
      </c>
      <c r="C83" s="264" t="str">
        <f t="shared" si="4"/>
        <v/>
      </c>
      <c r="D83" s="290" t="str">
        <f t="shared" si="4"/>
        <v/>
      </c>
      <c r="E83" s="290" t="str">
        <f t="shared" si="3"/>
        <v/>
      </c>
      <c r="F83" s="265"/>
      <c r="G83" s="146"/>
      <c r="H83" s="227"/>
      <c r="I83" s="861"/>
      <c r="J83" s="861"/>
      <c r="K83" s="148"/>
      <c r="L83" s="148"/>
      <c r="M83" s="148"/>
      <c r="N83" s="148"/>
      <c r="O83" s="148"/>
      <c r="P83" s="148"/>
      <c r="Q83" s="861"/>
      <c r="R83" s="861"/>
      <c r="S83" s="227"/>
      <c r="T83" s="227"/>
      <c r="U83" s="227"/>
      <c r="V83" s="228"/>
      <c r="X83" s="150"/>
      <c r="Y83" s="151"/>
      <c r="Z83" s="149"/>
    </row>
    <row r="84" spans="2:26" x14ac:dyDescent="0.25">
      <c r="B84" s="118" t="str">
        <f>IF(ISTEXT(D40),(CONCATENATE(Forside!$B$5,".",C84,".",D84,".",E84)),(""))</f>
        <v/>
      </c>
      <c r="C84" s="264" t="str">
        <f t="shared" si="4"/>
        <v/>
      </c>
      <c r="D84" s="290" t="str">
        <f t="shared" ref="D84" si="5">D37&amp;""</f>
        <v/>
      </c>
      <c r="E84" s="290" t="str">
        <f t="shared" si="3"/>
        <v/>
      </c>
      <c r="F84" s="292"/>
      <c r="G84" s="271"/>
      <c r="H84" s="293"/>
      <c r="I84" s="148"/>
      <c r="J84" s="148"/>
      <c r="K84" s="148"/>
      <c r="L84" s="148"/>
      <c r="M84" s="148"/>
      <c r="N84" s="148"/>
      <c r="O84" s="148"/>
      <c r="P84" s="148"/>
      <c r="Q84" s="148"/>
      <c r="R84" s="148"/>
      <c r="S84" s="180"/>
      <c r="T84" s="180"/>
      <c r="U84" s="180"/>
      <c r="V84" s="181"/>
      <c r="X84" s="150"/>
      <c r="Y84" s="151"/>
      <c r="Z84" s="149"/>
    </row>
    <row r="85" spans="2:26" x14ac:dyDescent="0.25">
      <c r="B85" s="118" t="str">
        <f>IF(ISTEXT(D41),(CONCATENATE(Forside!$B$5,".",C85,".",D85,".",E85)),(""))</f>
        <v/>
      </c>
      <c r="C85" s="264" t="str">
        <f t="shared" si="4"/>
        <v/>
      </c>
      <c r="D85" s="290" t="str">
        <f t="shared" ref="D85" si="6">D38&amp;""</f>
        <v/>
      </c>
      <c r="E85" s="290" t="str">
        <f t="shared" si="3"/>
        <v/>
      </c>
      <c r="F85" s="265"/>
      <c r="G85" s="271"/>
      <c r="H85" s="234"/>
      <c r="I85" s="227"/>
      <c r="J85" s="227"/>
      <c r="K85" s="227"/>
      <c r="L85" s="227"/>
      <c r="M85" s="227"/>
      <c r="N85" s="227"/>
      <c r="O85" s="227"/>
      <c r="P85" s="227"/>
      <c r="Q85" s="227"/>
      <c r="R85" s="227"/>
      <c r="S85" s="234"/>
      <c r="T85" s="234"/>
      <c r="U85" s="234"/>
      <c r="V85" s="236"/>
      <c r="X85" s="150"/>
      <c r="Y85" s="151"/>
      <c r="Z85" s="149"/>
    </row>
    <row r="86" spans="2:26" x14ac:dyDescent="0.25">
      <c r="B86" s="118" t="str">
        <f>IF(ISTEXT(#REF!),(CONCATENATE(Forside!$B$5,".",C86,".",D86,".",E86)),(""))</f>
        <v/>
      </c>
      <c r="C86" s="264" t="str">
        <f t="shared" si="4"/>
        <v/>
      </c>
      <c r="D86" s="290" t="str">
        <f t="shared" ref="D86" si="7">D39&amp;""</f>
        <v/>
      </c>
      <c r="E86" s="290" t="str">
        <f t="shared" si="3"/>
        <v/>
      </c>
      <c r="F86" s="292"/>
      <c r="G86" s="271"/>
      <c r="H86" s="293"/>
      <c r="I86" s="148"/>
      <c r="J86" s="148"/>
      <c r="K86" s="148"/>
      <c r="L86" s="148"/>
      <c r="M86" s="148"/>
      <c r="N86" s="148"/>
      <c r="O86" s="148"/>
      <c r="P86" s="148"/>
      <c r="Q86" s="148"/>
      <c r="R86" s="148"/>
      <c r="S86" s="180"/>
      <c r="T86" s="180"/>
      <c r="U86" s="180"/>
      <c r="V86" s="181"/>
      <c r="X86" s="150"/>
      <c r="Y86" s="151"/>
      <c r="Z86" s="149"/>
    </row>
    <row r="87" spans="2:26" x14ac:dyDescent="0.25">
      <c r="B87" s="118" t="str">
        <f>IF(ISTEXT(#REF!),(CONCATENATE(Forside!$B$5,".",C87,".",D87,".",E87)),(""))</f>
        <v/>
      </c>
      <c r="C87" s="264" t="str">
        <f t="shared" si="4"/>
        <v/>
      </c>
      <c r="D87" s="290" t="str">
        <f t="shared" ref="D87" si="8">D40&amp;""</f>
        <v/>
      </c>
      <c r="E87" s="290" t="str">
        <f t="shared" si="3"/>
        <v/>
      </c>
      <c r="F87" s="265"/>
      <c r="G87" s="271"/>
      <c r="H87" s="234"/>
      <c r="I87" s="227"/>
      <c r="J87" s="227"/>
      <c r="K87" s="227"/>
      <c r="L87" s="227"/>
      <c r="M87" s="227"/>
      <c r="N87" s="227"/>
      <c r="O87" s="227"/>
      <c r="P87" s="227"/>
      <c r="Q87" s="227"/>
      <c r="R87" s="227"/>
      <c r="S87" s="234"/>
      <c r="T87" s="234"/>
      <c r="U87" s="234"/>
      <c r="V87" s="236"/>
      <c r="X87" s="150"/>
      <c r="Y87" s="151"/>
      <c r="Z87" s="149"/>
    </row>
    <row r="88" spans="2:26" x14ac:dyDescent="0.25">
      <c r="B88" s="118" t="str">
        <f>IF(ISTEXT(#REF!),(CONCATENATE(Forside!$B$5,".",C88,".",D88,".",E88)),(""))</f>
        <v/>
      </c>
      <c r="C88" s="264" t="str">
        <f t="shared" si="4"/>
        <v/>
      </c>
      <c r="D88" s="290" t="str">
        <f t="shared" ref="D88" si="9">D41&amp;""</f>
        <v/>
      </c>
      <c r="E88" s="290" t="str">
        <f t="shared" si="3"/>
        <v/>
      </c>
      <c r="F88" s="292"/>
      <c r="G88" s="271"/>
      <c r="H88" s="293"/>
      <c r="I88" s="148"/>
      <c r="J88" s="148"/>
      <c r="K88" s="148"/>
      <c r="L88" s="148"/>
      <c r="M88" s="148"/>
      <c r="N88" s="148"/>
      <c r="O88" s="148"/>
      <c r="P88" s="148"/>
      <c r="Q88" s="148"/>
      <c r="R88" s="148"/>
      <c r="S88" s="180"/>
      <c r="T88" s="180"/>
      <c r="U88" s="180"/>
      <c r="V88" s="181"/>
      <c r="X88" s="150"/>
      <c r="Y88" s="151"/>
      <c r="Z88" s="149"/>
    </row>
    <row r="89" spans="2:26" x14ac:dyDescent="0.25">
      <c r="B89" s="118" t="str">
        <f>IF(ISTEXT(D42),(CONCATENATE(Forside!$B$5,".",C89,".",D89,".",E89)),(""))</f>
        <v/>
      </c>
      <c r="C89" s="264" t="str">
        <f t="shared" si="4"/>
        <v/>
      </c>
      <c r="D89" s="290" t="str">
        <f t="shared" ref="D89" si="10">D42&amp;""</f>
        <v/>
      </c>
      <c r="E89" s="290" t="str">
        <f t="shared" si="3"/>
        <v/>
      </c>
      <c r="F89" s="265"/>
      <c r="G89" s="271"/>
      <c r="H89" s="234"/>
      <c r="I89" s="227"/>
      <c r="J89" s="227"/>
      <c r="K89" s="227"/>
      <c r="L89" s="227"/>
      <c r="M89" s="227"/>
      <c r="N89" s="227"/>
      <c r="O89" s="227"/>
      <c r="P89" s="227"/>
      <c r="Q89" s="227"/>
      <c r="R89" s="227"/>
      <c r="S89" s="234"/>
      <c r="T89" s="234"/>
      <c r="U89" s="234"/>
      <c r="V89" s="236"/>
      <c r="X89" s="150"/>
      <c r="Y89" s="151"/>
      <c r="Z89" s="149"/>
    </row>
    <row r="90" spans="2:26" x14ac:dyDescent="0.25">
      <c r="B90" s="118" t="str">
        <f>IF(ISTEXT(D43),(CONCATENATE(Forside!$B$5,".",C90,".",D90,".",E90)),(""))</f>
        <v/>
      </c>
      <c r="C90" s="264" t="str">
        <f t="shared" si="4"/>
        <v/>
      </c>
      <c r="D90" s="290" t="str">
        <f t="shared" ref="D90" si="11">D43&amp;""</f>
        <v/>
      </c>
      <c r="E90" s="290" t="str">
        <f t="shared" si="3"/>
        <v/>
      </c>
      <c r="F90" s="292"/>
      <c r="G90" s="271"/>
      <c r="H90" s="293"/>
      <c r="I90" s="148"/>
      <c r="J90" s="148"/>
      <c r="K90" s="148"/>
      <c r="L90" s="148"/>
      <c r="M90" s="148"/>
      <c r="N90" s="148"/>
      <c r="O90" s="148"/>
      <c r="P90" s="148"/>
      <c r="Q90" s="148"/>
      <c r="R90" s="148"/>
      <c r="S90" s="180"/>
      <c r="T90" s="180"/>
      <c r="U90" s="180"/>
      <c r="V90" s="181"/>
      <c r="X90" s="150"/>
      <c r="Y90" s="151"/>
      <c r="Z90" s="149"/>
    </row>
    <row r="91" spans="2:26" x14ac:dyDescent="0.25">
      <c r="B91" s="118" t="str">
        <f>IF(ISTEXT(D44),(CONCATENATE(Forside!$B$5,".",C91,".",D91,".",E91)),(""))</f>
        <v/>
      </c>
      <c r="C91" s="264" t="str">
        <f t="shared" si="4"/>
        <v/>
      </c>
      <c r="D91" s="290" t="str">
        <f t="shared" si="4"/>
        <v/>
      </c>
      <c r="E91" s="290" t="str">
        <f t="shared" si="3"/>
        <v/>
      </c>
      <c r="F91" s="265"/>
      <c r="G91" s="271"/>
      <c r="H91" s="234"/>
      <c r="I91" s="227"/>
      <c r="J91" s="227"/>
      <c r="K91" s="227"/>
      <c r="L91" s="227"/>
      <c r="M91" s="227"/>
      <c r="N91" s="227"/>
      <c r="O91" s="227"/>
      <c r="P91" s="227"/>
      <c r="Q91" s="227"/>
      <c r="R91" s="227"/>
      <c r="S91" s="234"/>
      <c r="T91" s="234"/>
      <c r="U91" s="234"/>
      <c r="V91" s="236"/>
      <c r="X91" s="150"/>
      <c r="Y91" s="151"/>
      <c r="Z91" s="149"/>
    </row>
    <row r="92" spans="2:26" x14ac:dyDescent="0.25">
      <c r="B92" s="118" t="str">
        <f>IF(ISTEXT(D45),(CONCATENATE(Forside!$B$5,".",C92,".",D92,".",E92)),(""))</f>
        <v/>
      </c>
      <c r="C92" s="264" t="str">
        <f t="shared" si="4"/>
        <v/>
      </c>
      <c r="D92" s="290" t="str">
        <f t="shared" si="4"/>
        <v/>
      </c>
      <c r="E92" s="290" t="str">
        <f t="shared" si="3"/>
        <v/>
      </c>
      <c r="F92" s="292"/>
      <c r="G92" s="271"/>
      <c r="H92" s="293"/>
      <c r="I92" s="148"/>
      <c r="J92" s="148"/>
      <c r="K92" s="148"/>
      <c r="L92" s="148"/>
      <c r="M92" s="148"/>
      <c r="N92" s="148"/>
      <c r="O92" s="148"/>
      <c r="P92" s="148"/>
      <c r="Q92" s="148"/>
      <c r="R92" s="148"/>
      <c r="S92" s="180"/>
      <c r="T92" s="180"/>
      <c r="U92" s="180"/>
      <c r="V92" s="181"/>
      <c r="X92" s="150"/>
      <c r="Y92" s="151"/>
      <c r="Z92" s="149"/>
    </row>
    <row r="93" spans="2:26" x14ac:dyDescent="0.25">
      <c r="B93" s="118" t="str">
        <f>IF(ISTEXT(D46),(CONCATENATE(Forside!$B$5,".",C93,".",D93,".",E93)),(""))</f>
        <v/>
      </c>
      <c r="C93" s="264" t="str">
        <f t="shared" si="4"/>
        <v/>
      </c>
      <c r="D93" s="290" t="str">
        <f t="shared" si="4"/>
        <v/>
      </c>
      <c r="E93" s="290" t="str">
        <f t="shared" si="3"/>
        <v/>
      </c>
      <c r="F93" s="292"/>
      <c r="G93" s="271"/>
      <c r="H93" s="293"/>
      <c r="I93" s="148"/>
      <c r="J93" s="148"/>
      <c r="K93" s="148"/>
      <c r="L93" s="148"/>
      <c r="M93" s="148"/>
      <c r="N93" s="148"/>
      <c r="O93" s="148"/>
      <c r="P93" s="148"/>
      <c r="Q93" s="148"/>
      <c r="R93" s="148"/>
      <c r="S93" s="180"/>
      <c r="T93" s="180"/>
      <c r="U93" s="180"/>
      <c r="V93" s="181"/>
      <c r="X93" s="150"/>
      <c r="Y93" s="151"/>
      <c r="Z93" s="149"/>
    </row>
    <row r="94" spans="2:26" ht="14.4" thickBot="1" x14ac:dyDescent="0.3">
      <c r="B94" s="118" t="str">
        <f>IF(ISTEXT(D47),(CONCATENATE(Forside!$B$5,".",C94,".",D94,".",E94)),(""))</f>
        <v/>
      </c>
      <c r="C94" s="264" t="str">
        <f t="shared" ref="C94:D94" si="12">C47&amp;""</f>
        <v/>
      </c>
      <c r="D94" s="290" t="str">
        <f t="shared" si="12"/>
        <v/>
      </c>
      <c r="E94" s="290" t="str">
        <f t="shared" si="3"/>
        <v/>
      </c>
      <c r="F94" s="157"/>
      <c r="G94" s="158"/>
      <c r="H94" s="160"/>
      <c r="I94" s="160"/>
      <c r="J94" s="160"/>
      <c r="K94" s="160"/>
      <c r="L94" s="160"/>
      <c r="M94" s="160"/>
      <c r="N94" s="160"/>
      <c r="O94" s="160"/>
      <c r="P94" s="160"/>
      <c r="Q94" s="160"/>
      <c r="R94" s="160"/>
      <c r="S94" s="160"/>
      <c r="T94" s="160"/>
      <c r="U94" s="160"/>
      <c r="V94" s="161"/>
      <c r="X94" s="158"/>
      <c r="Y94" s="163"/>
      <c r="Z94" s="161"/>
    </row>
    <row r="95" spans="2:26" x14ac:dyDescent="0.25">
      <c r="C95" s="413" t="s">
        <v>278</v>
      </c>
      <c r="D95" s="413"/>
      <c r="E95" s="413"/>
      <c r="F95" s="413"/>
      <c r="G95" s="413"/>
      <c r="H95" s="413"/>
      <c r="I95" s="413"/>
      <c r="J95" s="413"/>
      <c r="K95" s="413"/>
      <c r="L95" s="413"/>
      <c r="M95" s="413"/>
      <c r="N95" s="413"/>
    </row>
  </sheetData>
  <mergeCells count="50">
    <mergeCell ref="AA3:AB4"/>
    <mergeCell ref="AA5:AA6"/>
    <mergeCell ref="AB5:AB6"/>
    <mergeCell ref="C1:F1"/>
    <mergeCell ref="C3:F3"/>
    <mergeCell ref="G5:G6"/>
    <mergeCell ref="H5:H6"/>
    <mergeCell ref="I5:I6"/>
    <mergeCell ref="X3:Z3"/>
    <mergeCell ref="X4:Z4"/>
    <mergeCell ref="X5:X6"/>
    <mergeCell ref="Y5:Y6"/>
    <mergeCell ref="Z5:Z6"/>
    <mergeCell ref="C50:F50"/>
    <mergeCell ref="T5:T6"/>
    <mergeCell ref="U5:U6"/>
    <mergeCell ref="V5:V6"/>
    <mergeCell ref="O5:O6"/>
    <mergeCell ref="C48:N48"/>
    <mergeCell ref="S5:S6"/>
    <mergeCell ref="J5:J6"/>
    <mergeCell ref="K5:K6"/>
    <mergeCell ref="L5:L6"/>
    <mergeCell ref="M5:M6"/>
    <mergeCell ref="N5:N6"/>
    <mergeCell ref="P5:P6"/>
    <mergeCell ref="Q5:Q6"/>
    <mergeCell ref="R5:R6"/>
    <mergeCell ref="G52:G53"/>
    <mergeCell ref="H52:H53"/>
    <mergeCell ref="I52:I53"/>
    <mergeCell ref="J52:J53"/>
    <mergeCell ref="K52:K53"/>
    <mergeCell ref="L52:L53"/>
    <mergeCell ref="M52:M53"/>
    <mergeCell ref="N52:N53"/>
    <mergeCell ref="O52:O53"/>
    <mergeCell ref="P52:P53"/>
    <mergeCell ref="X50:Z50"/>
    <mergeCell ref="AC5:AC6"/>
    <mergeCell ref="V52:V53"/>
    <mergeCell ref="Q52:Q53"/>
    <mergeCell ref="R52:R53"/>
    <mergeCell ref="S52:S53"/>
    <mergeCell ref="T52:T53"/>
    <mergeCell ref="U52:U53"/>
    <mergeCell ref="X51:Z51"/>
    <mergeCell ref="X52:X53"/>
    <mergeCell ref="Y52:Y53"/>
    <mergeCell ref="Z52:Z53"/>
  </mergeCells>
  <pageMargins left="0.25" right="0.25" top="0.75" bottom="0.75" header="0.3" footer="0.3"/>
  <pageSetup paperSize="9" scale="58" fitToHeight="2" orientation="landscape" verticalDpi="1200" r:id="rId1"/>
  <rowBreaks count="1" manualBreakCount="1">
    <brk id="48" max="16383" man="1"/>
  </rowBreaks>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tint="-4.9989318521683403E-2"/>
    <pageSetUpPr fitToPage="1"/>
  </sheetPr>
  <dimension ref="B1:AC39"/>
  <sheetViews>
    <sheetView showGridLines="0" zoomScale="85" zoomScaleNormal="85" workbookViewId="0">
      <selection activeCell="AB24" sqref="AB24"/>
    </sheetView>
  </sheetViews>
  <sheetFormatPr baseColWidth="10" defaultColWidth="11.6328125" defaultRowHeight="13.8" x14ac:dyDescent="0.25"/>
  <cols>
    <col min="1" max="1" width="2.08984375" style="615" customWidth="1"/>
    <col min="2" max="2" width="36.1796875" style="615" hidden="1" customWidth="1"/>
    <col min="3" max="3" width="8.1796875" style="615" customWidth="1"/>
    <col min="4" max="4" width="10.08984375" style="615" customWidth="1"/>
    <col min="5" max="5" width="13.81640625" style="615" customWidth="1"/>
    <col min="6" max="6" width="8.453125" style="615" customWidth="1"/>
    <col min="7" max="22" width="3.36328125" style="615" customWidth="1"/>
    <col min="23" max="23" width="3.6328125" style="615" customWidth="1"/>
    <col min="24" max="26" width="6.36328125" style="615" customWidth="1"/>
    <col min="27" max="16384" width="11.6328125" style="615"/>
  </cols>
  <sheetData>
    <row r="1" spans="2:29" ht="17.399999999999999" x14ac:dyDescent="0.3">
      <c r="C1" s="1171" t="s">
        <v>604</v>
      </c>
      <c r="D1" s="1171"/>
      <c r="E1" s="1171"/>
      <c r="F1" s="1171"/>
      <c r="G1" s="12"/>
      <c r="H1" s="12"/>
      <c r="I1" s="12"/>
      <c r="J1" s="12"/>
      <c r="K1" s="12"/>
      <c r="L1" s="12"/>
      <c r="M1" s="12"/>
      <c r="N1" s="12"/>
      <c r="O1" s="12"/>
      <c r="P1" s="12"/>
      <c r="Q1" s="12"/>
      <c r="R1" s="12"/>
      <c r="S1" s="12"/>
      <c r="T1" s="12"/>
      <c r="U1" s="12"/>
      <c r="V1" s="12"/>
      <c r="W1" s="12"/>
      <c r="X1" s="12"/>
      <c r="Y1" s="12"/>
      <c r="Z1" s="12"/>
    </row>
    <row r="2" spans="2:29" s="31" customFormat="1" ht="14.4" thickBot="1" x14ac:dyDescent="0.3"/>
    <row r="3" spans="2:29" ht="18.600000000000001" customHeight="1" thickBot="1" x14ac:dyDescent="0.35">
      <c r="C3" s="1171" t="s">
        <v>95</v>
      </c>
      <c r="D3" s="1171"/>
      <c r="E3" s="1171"/>
      <c r="F3" s="1171"/>
      <c r="X3" s="1179" t="s">
        <v>272</v>
      </c>
      <c r="Y3" s="1180"/>
      <c r="Z3" s="1181"/>
      <c r="AA3" s="1088" t="s">
        <v>453</v>
      </c>
      <c r="AB3" s="1089"/>
      <c r="AC3" s="713"/>
    </row>
    <row r="4" spans="2:29" ht="14.4" customHeight="1" thickBot="1" x14ac:dyDescent="0.3">
      <c r="C4" s="108"/>
      <c r="D4" s="614"/>
      <c r="E4" s="110"/>
      <c r="F4" s="45" t="s">
        <v>219</v>
      </c>
      <c r="G4" s="819">
        <v>15</v>
      </c>
      <c r="H4" s="809">
        <v>14</v>
      </c>
      <c r="I4" s="809">
        <v>13</v>
      </c>
      <c r="J4" s="809">
        <v>12</v>
      </c>
      <c r="K4" s="809">
        <v>11</v>
      </c>
      <c r="L4" s="809">
        <v>10</v>
      </c>
      <c r="M4" s="809">
        <v>9</v>
      </c>
      <c r="N4" s="809">
        <v>8</v>
      </c>
      <c r="O4" s="40">
        <v>7</v>
      </c>
      <c r="P4" s="40">
        <v>6</v>
      </c>
      <c r="Q4" s="40">
        <v>5</v>
      </c>
      <c r="R4" s="40">
        <v>4</v>
      </c>
      <c r="S4" s="40">
        <v>3</v>
      </c>
      <c r="T4" s="40">
        <v>2</v>
      </c>
      <c r="U4" s="40">
        <v>1</v>
      </c>
      <c r="V4" s="41">
        <v>0</v>
      </c>
      <c r="X4" s="1186" t="s">
        <v>273</v>
      </c>
      <c r="Y4" s="1187"/>
      <c r="Z4" s="1188"/>
      <c r="AA4" s="1090"/>
      <c r="AB4" s="1091"/>
      <c r="AC4" s="714"/>
    </row>
    <row r="5" spans="2:29" ht="120" customHeight="1" thickBot="1" x14ac:dyDescent="0.3">
      <c r="C5" s="58"/>
      <c r="D5" s="55"/>
      <c r="E5" s="59"/>
      <c r="F5" s="50" t="s">
        <v>218</v>
      </c>
      <c r="G5" s="1325"/>
      <c r="H5" s="1327"/>
      <c r="I5" s="1327"/>
      <c r="J5" s="1327"/>
      <c r="K5" s="1327"/>
      <c r="L5" s="1327"/>
      <c r="M5" s="1327"/>
      <c r="N5" s="1327"/>
      <c r="O5" s="1155" t="s">
        <v>14</v>
      </c>
      <c r="P5" s="1155" t="s">
        <v>21</v>
      </c>
      <c r="Q5" s="1155"/>
      <c r="R5" s="1155" t="s">
        <v>382</v>
      </c>
      <c r="S5" s="1155" t="s">
        <v>381</v>
      </c>
      <c r="T5" s="1155" t="s">
        <v>380</v>
      </c>
      <c r="U5" s="1155" t="s">
        <v>379</v>
      </c>
      <c r="V5" s="1200" t="s">
        <v>378</v>
      </c>
      <c r="X5" s="1189" t="s">
        <v>210</v>
      </c>
      <c r="Y5" s="1191" t="s">
        <v>211</v>
      </c>
      <c r="Z5" s="1193" t="s">
        <v>212</v>
      </c>
      <c r="AA5" s="1092" t="s">
        <v>454</v>
      </c>
      <c r="AB5" s="1093" t="s">
        <v>455</v>
      </c>
      <c r="AC5" s="1066" t="s">
        <v>476</v>
      </c>
    </row>
    <row r="6" spans="2:29" ht="14.4" thickBot="1" x14ac:dyDescent="0.3">
      <c r="C6" s="61" t="s">
        <v>222</v>
      </c>
      <c r="D6" s="62" t="s">
        <v>225</v>
      </c>
      <c r="E6" s="60" t="s">
        <v>226</v>
      </c>
      <c r="F6" s="51" t="s">
        <v>217</v>
      </c>
      <c r="G6" s="1368"/>
      <c r="H6" s="1367"/>
      <c r="I6" s="1367"/>
      <c r="J6" s="1367"/>
      <c r="K6" s="1367"/>
      <c r="L6" s="1367"/>
      <c r="M6" s="1367"/>
      <c r="N6" s="1367"/>
      <c r="O6" s="1298"/>
      <c r="P6" s="1298"/>
      <c r="Q6" s="1298"/>
      <c r="R6" s="1298"/>
      <c r="S6" s="1298"/>
      <c r="T6" s="1298"/>
      <c r="U6" s="1298"/>
      <c r="V6" s="1299"/>
      <c r="X6" s="1190"/>
      <c r="Y6" s="1192"/>
      <c r="Z6" s="1194"/>
      <c r="AA6" s="1092"/>
      <c r="AB6" s="1094"/>
      <c r="AC6" s="1067"/>
    </row>
    <row r="7" spans="2:29" x14ac:dyDescent="0.25">
      <c r="B7" s="615" t="str">
        <f>IF(ISTEXT(D7),(CONCATENATE(Forside!$B$5,".",C7,".",D7,".",E7)),(""))</f>
        <v/>
      </c>
      <c r="C7" s="5"/>
      <c r="D7" s="11"/>
      <c r="E7" s="43" t="str">
        <f>IF(ISTEXT($D7),"STATUS","")</f>
        <v/>
      </c>
      <c r="F7" s="47"/>
      <c r="G7" s="819"/>
      <c r="H7" s="809"/>
      <c r="I7" s="809"/>
      <c r="J7" s="809"/>
      <c r="K7" s="809"/>
      <c r="L7" s="809"/>
      <c r="M7" s="809"/>
      <c r="N7" s="809"/>
      <c r="O7" s="40" t="str">
        <f>IF(ISTEXT($D7),1,"")</f>
        <v/>
      </c>
      <c r="P7" s="40" t="str">
        <f t="shared" ref="P7:V11" si="0">IF(ISTEXT($D7),1,"")</f>
        <v/>
      </c>
      <c r="Q7" s="40" t="str">
        <f t="shared" si="0"/>
        <v/>
      </c>
      <c r="R7" s="40" t="str">
        <f t="shared" si="0"/>
        <v/>
      </c>
      <c r="S7" s="40" t="str">
        <f t="shared" si="0"/>
        <v/>
      </c>
      <c r="T7" s="40" t="str">
        <f t="shared" si="0"/>
        <v/>
      </c>
      <c r="U7" s="40" t="str">
        <f t="shared" si="0"/>
        <v/>
      </c>
      <c r="V7" s="41" t="str">
        <f t="shared" si="0"/>
        <v/>
      </c>
      <c r="X7" s="29"/>
      <c r="Y7" s="30"/>
      <c r="Z7" s="667"/>
      <c r="AA7" s="312"/>
      <c r="AB7" s="139"/>
      <c r="AC7" s="139"/>
    </row>
    <row r="8" spans="2:29" x14ac:dyDescent="0.25">
      <c r="B8" s="615" t="str">
        <f>IF(ISTEXT(D8),(CONCATENATE(Forside!$B$5,".",C8,".",D8,".",E8)),(""))</f>
        <v/>
      </c>
      <c r="C8" s="6"/>
      <c r="D8" s="18"/>
      <c r="E8" s="43" t="str">
        <f t="shared" ref="E8:E11" si="1">IF(ISTEXT($D8),"STATUS","")</f>
        <v/>
      </c>
      <c r="F8" s="48"/>
      <c r="G8" s="820"/>
      <c r="H8" s="811"/>
      <c r="I8" s="811"/>
      <c r="J8" s="811"/>
      <c r="K8" s="811"/>
      <c r="L8" s="811"/>
      <c r="M8" s="811"/>
      <c r="N8" s="811"/>
      <c r="O8" s="3" t="str">
        <f t="shared" ref="O8:O11" si="2">IF(ISTEXT($D8),1,"")</f>
        <v/>
      </c>
      <c r="P8" s="3" t="str">
        <f t="shared" si="0"/>
        <v/>
      </c>
      <c r="Q8" s="3" t="str">
        <f t="shared" si="0"/>
        <v/>
      </c>
      <c r="R8" s="3" t="str">
        <f t="shared" si="0"/>
        <v/>
      </c>
      <c r="S8" s="3" t="str">
        <f t="shared" si="0"/>
        <v/>
      </c>
      <c r="T8" s="3" t="str">
        <f t="shared" si="0"/>
        <v/>
      </c>
      <c r="U8" s="3" t="str">
        <f t="shared" si="0"/>
        <v/>
      </c>
      <c r="V8" s="4" t="str">
        <f t="shared" si="0"/>
        <v/>
      </c>
      <c r="X8" s="22"/>
      <c r="Y8" s="24"/>
      <c r="Z8" s="668"/>
      <c r="AA8" s="297"/>
      <c r="AB8" s="145"/>
      <c r="AC8" s="145"/>
    </row>
    <row r="9" spans="2:29" x14ac:dyDescent="0.25">
      <c r="B9" s="615" t="str">
        <f>IF(ISTEXT(D9),(CONCATENATE(Forside!$B$5,".",C9,".",D9,".",E9)),(""))</f>
        <v/>
      </c>
      <c r="C9" s="6"/>
      <c r="D9" s="18"/>
      <c r="E9" s="43" t="str">
        <f t="shared" si="1"/>
        <v/>
      </c>
      <c r="F9" s="48"/>
      <c r="G9" s="820"/>
      <c r="H9" s="811"/>
      <c r="I9" s="811"/>
      <c r="J9" s="811"/>
      <c r="K9" s="811"/>
      <c r="L9" s="811"/>
      <c r="M9" s="811"/>
      <c r="N9" s="811"/>
      <c r="O9" s="3" t="str">
        <f t="shared" si="2"/>
        <v/>
      </c>
      <c r="P9" s="3" t="str">
        <f t="shared" si="0"/>
        <v/>
      </c>
      <c r="Q9" s="3" t="str">
        <f t="shared" si="0"/>
        <v/>
      </c>
      <c r="R9" s="3" t="str">
        <f t="shared" si="0"/>
        <v/>
      </c>
      <c r="S9" s="3" t="str">
        <f t="shared" si="0"/>
        <v/>
      </c>
      <c r="T9" s="3" t="str">
        <f t="shared" si="0"/>
        <v/>
      </c>
      <c r="U9" s="3" t="str">
        <f t="shared" si="0"/>
        <v/>
      </c>
      <c r="V9" s="4" t="str">
        <f t="shared" si="0"/>
        <v/>
      </c>
      <c r="X9" s="22"/>
      <c r="Y9" s="24"/>
      <c r="Z9" s="668"/>
      <c r="AA9" s="297"/>
      <c r="AB9" s="145"/>
      <c r="AC9" s="145"/>
    </row>
    <row r="10" spans="2:29" x14ac:dyDescent="0.25">
      <c r="B10" s="615" t="str">
        <f>IF(ISTEXT(D10),(CONCATENATE(Forside!$B$5,".",C10,".",D10,".",E10)),(""))</f>
        <v/>
      </c>
      <c r="C10" s="6"/>
      <c r="D10" s="11"/>
      <c r="E10" s="43" t="str">
        <f t="shared" si="1"/>
        <v/>
      </c>
      <c r="F10" s="48"/>
      <c r="G10" s="820"/>
      <c r="H10" s="811"/>
      <c r="I10" s="811"/>
      <c r="J10" s="811"/>
      <c r="K10" s="811"/>
      <c r="L10" s="811"/>
      <c r="M10" s="811"/>
      <c r="N10" s="811"/>
      <c r="O10" s="3" t="str">
        <f t="shared" si="2"/>
        <v/>
      </c>
      <c r="P10" s="3" t="str">
        <f t="shared" si="0"/>
        <v/>
      </c>
      <c r="Q10" s="3" t="str">
        <f t="shared" si="0"/>
        <v/>
      </c>
      <c r="R10" s="3" t="str">
        <f t="shared" si="0"/>
        <v/>
      </c>
      <c r="S10" s="3" t="str">
        <f t="shared" si="0"/>
        <v/>
      </c>
      <c r="T10" s="3" t="str">
        <f t="shared" si="0"/>
        <v/>
      </c>
      <c r="U10" s="3" t="str">
        <f t="shared" si="0"/>
        <v/>
      </c>
      <c r="V10" s="4" t="str">
        <f t="shared" si="0"/>
        <v/>
      </c>
      <c r="X10" s="32"/>
      <c r="Y10" s="33"/>
      <c r="Z10" s="669"/>
      <c r="AA10" s="595"/>
      <c r="AB10" s="48"/>
      <c r="AC10" s="145"/>
    </row>
    <row r="11" spans="2:29" ht="14.4" thickBot="1" x14ac:dyDescent="0.3">
      <c r="B11" s="615" t="str">
        <f>IF(ISTEXT(D11),(CONCATENATE(Forside!$B$5,".",C11,".",D11,".",E11)),(""))</f>
        <v/>
      </c>
      <c r="C11" s="7"/>
      <c r="D11" s="13"/>
      <c r="E11" s="43" t="str">
        <f t="shared" si="1"/>
        <v/>
      </c>
      <c r="F11" s="49"/>
      <c r="G11" s="821"/>
      <c r="H11" s="813"/>
      <c r="I11" s="813"/>
      <c r="J11" s="813"/>
      <c r="K11" s="813"/>
      <c r="L11" s="813"/>
      <c r="M11" s="813"/>
      <c r="N11" s="813"/>
      <c r="O11" s="8" t="str">
        <f t="shared" si="2"/>
        <v/>
      </c>
      <c r="P11" s="8" t="str">
        <f t="shared" si="0"/>
        <v/>
      </c>
      <c r="Q11" s="8" t="str">
        <f t="shared" si="0"/>
        <v/>
      </c>
      <c r="R11" s="8" t="str">
        <f t="shared" si="0"/>
        <v/>
      </c>
      <c r="S11" s="8" t="str">
        <f t="shared" si="0"/>
        <v/>
      </c>
      <c r="T11" s="8" t="str">
        <f t="shared" si="0"/>
        <v/>
      </c>
      <c r="U11" s="8" t="str">
        <f t="shared" si="0"/>
        <v/>
      </c>
      <c r="V11" s="9" t="str">
        <f t="shared" si="0"/>
        <v/>
      </c>
      <c r="X11" s="23"/>
      <c r="Y11" s="25"/>
      <c r="Z11" s="676"/>
      <c r="AA11" s="596"/>
      <c r="AB11" s="49"/>
      <c r="AC11" s="157"/>
    </row>
    <row r="12" spans="2:29" x14ac:dyDescent="0.25">
      <c r="C12" s="1144"/>
      <c r="D12" s="1144"/>
      <c r="E12" s="1144"/>
      <c r="F12" s="1144"/>
      <c r="G12" s="1150"/>
      <c r="H12" s="1150"/>
      <c r="I12" s="1150"/>
      <c r="J12" s="1150"/>
      <c r="K12" s="1150"/>
      <c r="L12" s="1150"/>
      <c r="M12" s="1150"/>
      <c r="N12" s="1150"/>
      <c r="X12" s="620"/>
      <c r="Y12" s="620"/>
      <c r="Z12" s="620"/>
      <c r="AC12" s="700"/>
    </row>
    <row r="13" spans="2:29" ht="14.4" thickBot="1" x14ac:dyDescent="0.3">
      <c r="X13" s="620"/>
      <c r="Y13" s="620"/>
      <c r="Z13" s="620"/>
      <c r="AC13" s="700"/>
    </row>
    <row r="14" spans="2:29" ht="18.600000000000001" customHeight="1" thickBot="1" x14ac:dyDescent="0.35">
      <c r="C14" s="1171" t="s">
        <v>163</v>
      </c>
      <c r="D14" s="1171"/>
      <c r="E14" s="1171"/>
      <c r="F14" s="1171"/>
      <c r="X14" s="1179" t="s">
        <v>272</v>
      </c>
      <c r="Y14" s="1180"/>
      <c r="Z14" s="1181"/>
      <c r="AC14" s="700"/>
    </row>
    <row r="15" spans="2:29" ht="14.4" customHeight="1" thickBot="1" x14ac:dyDescent="0.3">
      <c r="C15" s="108"/>
      <c r="D15" s="614"/>
      <c r="E15" s="110"/>
      <c r="F15" s="45" t="s">
        <v>219</v>
      </c>
      <c r="G15" s="419"/>
      <c r="H15" s="421"/>
      <c r="I15" s="421"/>
      <c r="J15" s="421"/>
      <c r="K15" s="421"/>
      <c r="L15" s="421"/>
      <c r="M15" s="421"/>
      <c r="N15" s="421"/>
      <c r="O15" s="40">
        <v>7</v>
      </c>
      <c r="P15" s="40">
        <v>6</v>
      </c>
      <c r="Q15" s="40">
        <v>5</v>
      </c>
      <c r="R15" s="40">
        <v>4</v>
      </c>
      <c r="S15" s="40">
        <v>3</v>
      </c>
      <c r="T15" s="40">
        <v>2</v>
      </c>
      <c r="U15" s="40">
        <v>1</v>
      </c>
      <c r="V15" s="41">
        <v>0</v>
      </c>
      <c r="X15" s="1186" t="s">
        <v>273</v>
      </c>
      <c r="Y15" s="1187"/>
      <c r="Z15" s="1188"/>
      <c r="AC15" s="700"/>
    </row>
    <row r="16" spans="2:29" ht="120" customHeight="1" thickBot="1" x14ac:dyDescent="0.3">
      <c r="C16" s="58"/>
      <c r="D16" s="55"/>
      <c r="E16" s="59"/>
      <c r="F16" s="50" t="s">
        <v>218</v>
      </c>
      <c r="G16" s="1315"/>
      <c r="H16" s="1317"/>
      <c r="I16" s="1317"/>
      <c r="J16" s="1317"/>
      <c r="K16" s="1317"/>
      <c r="L16" s="1317"/>
      <c r="M16" s="1317"/>
      <c r="N16" s="1317"/>
      <c r="O16" s="1155" t="s">
        <v>27</v>
      </c>
      <c r="P16" s="1155" t="s">
        <v>26</v>
      </c>
      <c r="Q16" s="1155"/>
      <c r="R16" s="1155"/>
      <c r="S16" s="1155"/>
      <c r="T16" s="1155"/>
      <c r="U16" s="1155" t="s">
        <v>384</v>
      </c>
      <c r="V16" s="1200" t="s">
        <v>383</v>
      </c>
      <c r="W16" s="620"/>
      <c r="X16" s="1189" t="s">
        <v>210</v>
      </c>
      <c r="Y16" s="1191" t="s">
        <v>211</v>
      </c>
      <c r="Z16" s="1193" t="s">
        <v>212</v>
      </c>
      <c r="AC16" s="700"/>
    </row>
    <row r="17" spans="2:29" ht="14.4" thickBot="1" x14ac:dyDescent="0.3">
      <c r="C17" s="535" t="s">
        <v>222</v>
      </c>
      <c r="D17" s="534" t="s">
        <v>225</v>
      </c>
      <c r="E17" s="540" t="s">
        <v>226</v>
      </c>
      <c r="F17" s="51" t="s">
        <v>217</v>
      </c>
      <c r="G17" s="1319"/>
      <c r="H17" s="1320"/>
      <c r="I17" s="1320"/>
      <c r="J17" s="1320"/>
      <c r="K17" s="1320"/>
      <c r="L17" s="1320"/>
      <c r="M17" s="1320"/>
      <c r="N17" s="1320"/>
      <c r="O17" s="1298"/>
      <c r="P17" s="1298"/>
      <c r="Q17" s="1298"/>
      <c r="R17" s="1298"/>
      <c r="S17" s="1298"/>
      <c r="T17" s="1298"/>
      <c r="U17" s="1298"/>
      <c r="V17" s="1299"/>
      <c r="W17" s="620"/>
      <c r="X17" s="1190"/>
      <c r="Y17" s="1192"/>
      <c r="Z17" s="1194"/>
      <c r="AC17" s="700"/>
    </row>
    <row r="18" spans="2:29" x14ac:dyDescent="0.25">
      <c r="B18" s="615" t="str">
        <f>IF(ISTEXT(D7),(CONCATENATE(Forside!$B$5,".",C18,".",D18,".",E18)),(""))</f>
        <v/>
      </c>
      <c r="C18" s="5" t="str">
        <f>C7&amp;""</f>
        <v/>
      </c>
      <c r="D18" s="593" t="str">
        <f>D7&amp;""</f>
        <v/>
      </c>
      <c r="E18" s="461" t="str">
        <f>IF(ISTEXT($D7),"KOMMANDO","")</f>
        <v/>
      </c>
      <c r="F18" s="594"/>
      <c r="G18" s="419"/>
      <c r="H18" s="421"/>
      <c r="I18" s="421"/>
      <c r="J18" s="421"/>
      <c r="K18" s="421"/>
      <c r="L18" s="421"/>
      <c r="M18" s="421"/>
      <c r="N18" s="421"/>
      <c r="O18" s="40" t="str">
        <f>IF(ISTEXT($D7),1,"")</f>
        <v/>
      </c>
      <c r="P18" s="40" t="str">
        <f t="shared" ref="P18:V18" si="3">IF(ISTEXT($D7),1,"")</f>
        <v/>
      </c>
      <c r="Q18" s="40"/>
      <c r="R18" s="40"/>
      <c r="S18" s="40"/>
      <c r="T18" s="40"/>
      <c r="U18" s="40" t="str">
        <f t="shared" si="3"/>
        <v/>
      </c>
      <c r="V18" s="41" t="str">
        <f t="shared" si="3"/>
        <v/>
      </c>
      <c r="W18" s="2"/>
      <c r="X18" s="29"/>
      <c r="Y18" s="30"/>
      <c r="Z18" s="41"/>
      <c r="AC18" s="700"/>
    </row>
    <row r="19" spans="2:29" x14ac:dyDescent="0.25">
      <c r="B19" s="615" t="str">
        <f>IF(ISTEXT(D8),(CONCATENATE(Forside!$B$5,".",C19,".",D19,".",E19)),(""))</f>
        <v/>
      </c>
      <c r="C19" s="6" t="str">
        <f t="shared" ref="C19:D22" si="4">C8&amp;""</f>
        <v/>
      </c>
      <c r="D19" s="11" t="str">
        <f t="shared" si="4"/>
        <v/>
      </c>
      <c r="E19" s="469" t="str">
        <f t="shared" ref="E19:E22" si="5">IF(ISTEXT($D8),"KOMMANDO","")</f>
        <v/>
      </c>
      <c r="F19" s="595"/>
      <c r="G19" s="422"/>
      <c r="H19" s="423"/>
      <c r="I19" s="423"/>
      <c r="J19" s="423"/>
      <c r="K19" s="423"/>
      <c r="L19" s="423"/>
      <c r="M19" s="423"/>
      <c r="N19" s="423"/>
      <c r="O19" s="3" t="str">
        <f t="shared" ref="O19:V22" si="6">IF(ISTEXT($D8),1,"")</f>
        <v/>
      </c>
      <c r="P19" s="3" t="str">
        <f t="shared" si="6"/>
        <v/>
      </c>
      <c r="Q19" s="3"/>
      <c r="R19" s="3"/>
      <c r="S19" s="3"/>
      <c r="T19" s="3"/>
      <c r="U19" s="3" t="str">
        <f t="shared" si="6"/>
        <v/>
      </c>
      <c r="V19" s="4" t="str">
        <f t="shared" si="6"/>
        <v/>
      </c>
      <c r="W19" s="2"/>
      <c r="X19" s="22"/>
      <c r="Y19" s="24"/>
      <c r="Z19" s="4"/>
      <c r="AC19" s="700"/>
    </row>
    <row r="20" spans="2:29" x14ac:dyDescent="0.25">
      <c r="B20" s="615" t="str">
        <f>IF(ISTEXT(D9),(CONCATENATE(Forside!$B$5,".",C20,".",D20,".",E20)),(""))</f>
        <v/>
      </c>
      <c r="C20" s="6" t="str">
        <f t="shared" si="4"/>
        <v/>
      </c>
      <c r="D20" s="11" t="str">
        <f t="shared" si="4"/>
        <v/>
      </c>
      <c r="E20" s="469" t="str">
        <f t="shared" si="5"/>
        <v/>
      </c>
      <c r="F20" s="595"/>
      <c r="G20" s="422"/>
      <c r="H20" s="423"/>
      <c r="I20" s="423"/>
      <c r="J20" s="423"/>
      <c r="K20" s="423"/>
      <c r="L20" s="423"/>
      <c r="M20" s="423"/>
      <c r="N20" s="423"/>
      <c r="O20" s="3" t="str">
        <f t="shared" si="6"/>
        <v/>
      </c>
      <c r="P20" s="3" t="str">
        <f t="shared" si="6"/>
        <v/>
      </c>
      <c r="Q20" s="3"/>
      <c r="R20" s="3"/>
      <c r="S20" s="3"/>
      <c r="T20" s="3"/>
      <c r="U20" s="3" t="str">
        <f t="shared" si="6"/>
        <v/>
      </c>
      <c r="V20" s="4" t="str">
        <f t="shared" si="6"/>
        <v/>
      </c>
      <c r="W20" s="2"/>
      <c r="X20" s="22"/>
      <c r="Y20" s="24"/>
      <c r="Z20" s="4"/>
      <c r="AC20" s="700"/>
    </row>
    <row r="21" spans="2:29" x14ac:dyDescent="0.25">
      <c r="B21" s="615" t="str">
        <f>IF(ISTEXT(D10),(CONCATENATE(Forside!$B$5,".",C21,".",D21,".",E21)),(""))</f>
        <v/>
      </c>
      <c r="C21" s="6" t="str">
        <f t="shared" si="4"/>
        <v/>
      </c>
      <c r="D21" s="11" t="str">
        <f t="shared" si="4"/>
        <v/>
      </c>
      <c r="E21" s="469" t="str">
        <f t="shared" si="5"/>
        <v/>
      </c>
      <c r="F21" s="595"/>
      <c r="G21" s="422"/>
      <c r="H21" s="423"/>
      <c r="I21" s="423"/>
      <c r="J21" s="423"/>
      <c r="K21" s="423"/>
      <c r="L21" s="423"/>
      <c r="M21" s="423"/>
      <c r="N21" s="423"/>
      <c r="O21" s="3" t="str">
        <f t="shared" si="6"/>
        <v/>
      </c>
      <c r="P21" s="3" t="str">
        <f t="shared" si="6"/>
        <v/>
      </c>
      <c r="Q21" s="3"/>
      <c r="R21" s="3"/>
      <c r="S21" s="3"/>
      <c r="T21" s="3"/>
      <c r="U21" s="3" t="str">
        <f t="shared" si="6"/>
        <v/>
      </c>
      <c r="V21" s="4" t="str">
        <f t="shared" si="6"/>
        <v/>
      </c>
      <c r="W21" s="2"/>
      <c r="X21" s="32"/>
      <c r="Y21" s="33"/>
      <c r="Z21" s="28"/>
      <c r="AC21" s="700"/>
    </row>
    <row r="22" spans="2:29" ht="14.4" thickBot="1" x14ac:dyDescent="0.3">
      <c r="B22" s="615" t="str">
        <f>IF(ISTEXT(D11),(CONCATENATE(Forside!$B$5,".",C22,".",D22,".",E22)),(""))</f>
        <v/>
      </c>
      <c r="C22" s="7" t="str">
        <f t="shared" si="4"/>
        <v/>
      </c>
      <c r="D22" s="13" t="str">
        <f t="shared" si="4"/>
        <v/>
      </c>
      <c r="E22" s="466" t="str">
        <f t="shared" si="5"/>
        <v/>
      </c>
      <c r="F22" s="596"/>
      <c r="G22" s="424"/>
      <c r="H22" s="425"/>
      <c r="I22" s="425"/>
      <c r="J22" s="425"/>
      <c r="K22" s="425"/>
      <c r="L22" s="425"/>
      <c r="M22" s="425"/>
      <c r="N22" s="425"/>
      <c r="O22" s="8" t="str">
        <f t="shared" si="6"/>
        <v/>
      </c>
      <c r="P22" s="8" t="str">
        <f t="shared" si="6"/>
        <v/>
      </c>
      <c r="Q22" s="8"/>
      <c r="R22" s="8"/>
      <c r="S22" s="8"/>
      <c r="T22" s="8"/>
      <c r="U22" s="8" t="str">
        <f t="shared" si="6"/>
        <v/>
      </c>
      <c r="V22" s="9" t="str">
        <f t="shared" si="6"/>
        <v/>
      </c>
      <c r="W22" s="2"/>
      <c r="X22" s="23"/>
      <c r="Y22" s="25"/>
      <c r="Z22" s="9"/>
      <c r="AC22" s="700"/>
    </row>
    <row r="23" spans="2:29" x14ac:dyDescent="0.25">
      <c r="C23" s="1150" t="s">
        <v>278</v>
      </c>
      <c r="D23" s="1150"/>
      <c r="E23" s="1150"/>
      <c r="F23" s="1144"/>
      <c r="G23" s="1150"/>
      <c r="H23" s="1150"/>
      <c r="I23" s="1150"/>
      <c r="J23" s="1150"/>
      <c r="K23" s="1150"/>
      <c r="L23" s="1150"/>
      <c r="M23" s="1150"/>
      <c r="N23" s="1150"/>
      <c r="O23" s="620"/>
      <c r="P23" s="620"/>
      <c r="Q23" s="620"/>
      <c r="R23" s="620"/>
      <c r="S23" s="620"/>
      <c r="T23" s="620"/>
      <c r="U23" s="620"/>
      <c r="V23" s="620"/>
      <c r="W23" s="620"/>
      <c r="AC23" s="700"/>
    </row>
    <row r="24" spans="2:29" x14ac:dyDescent="0.25">
      <c r="O24" s="620"/>
      <c r="P24" s="620"/>
      <c r="Q24" s="620"/>
      <c r="R24" s="620"/>
      <c r="S24" s="620"/>
      <c r="T24" s="620"/>
      <c r="U24" s="620"/>
      <c r="V24" s="620"/>
      <c r="W24" s="620"/>
      <c r="AC24" s="700"/>
    </row>
    <row r="25" spans="2:29" x14ac:dyDescent="0.25">
      <c r="O25" s="620"/>
      <c r="P25" s="620"/>
      <c r="Q25" s="620"/>
      <c r="R25" s="620"/>
      <c r="S25" s="620"/>
      <c r="T25" s="620"/>
      <c r="U25" s="620"/>
      <c r="V25" s="620"/>
      <c r="W25" s="620"/>
      <c r="AC25" s="700"/>
    </row>
    <row r="26" spans="2:29" x14ac:dyDescent="0.25">
      <c r="O26" s="620"/>
      <c r="P26" s="620"/>
      <c r="Q26" s="620"/>
      <c r="R26" s="620"/>
      <c r="S26" s="620"/>
      <c r="T26" s="620"/>
      <c r="U26" s="620"/>
      <c r="V26" s="620"/>
      <c r="W26" s="620"/>
      <c r="AC26" s="700"/>
    </row>
    <row r="27" spans="2:29" x14ac:dyDescent="0.25">
      <c r="AC27" s="700"/>
    </row>
    <row r="28" spans="2:29" x14ac:dyDescent="0.25">
      <c r="AC28" s="700"/>
    </row>
    <row r="29" spans="2:29" x14ac:dyDescent="0.25">
      <c r="AC29" s="700"/>
    </row>
    <row r="30" spans="2:29" x14ac:dyDescent="0.25">
      <c r="AC30" s="700"/>
    </row>
    <row r="31" spans="2:29" x14ac:dyDescent="0.25">
      <c r="AC31" s="700"/>
    </row>
    <row r="32" spans="2: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C1:F1"/>
    <mergeCell ref="C3:F3"/>
    <mergeCell ref="X3:Z3"/>
    <mergeCell ref="X4:Z4"/>
    <mergeCell ref="G5:G6"/>
    <mergeCell ref="H5:H6"/>
    <mergeCell ref="I5:I6"/>
    <mergeCell ref="J5:J6"/>
    <mergeCell ref="K5:K6"/>
    <mergeCell ref="L5:L6"/>
    <mergeCell ref="Z5:Z6"/>
    <mergeCell ref="P5:P6"/>
    <mergeCell ref="Q5:Q6"/>
    <mergeCell ref="C12:N12"/>
    <mergeCell ref="C14:F14"/>
    <mergeCell ref="G16:G17"/>
    <mergeCell ref="T5:T6"/>
    <mergeCell ref="AA3:AB4"/>
    <mergeCell ref="AA5:AA6"/>
    <mergeCell ref="AB5:AB6"/>
    <mergeCell ref="S5:S6"/>
    <mergeCell ref="M5:M6"/>
    <mergeCell ref="N5:N6"/>
    <mergeCell ref="O5:O6"/>
    <mergeCell ref="R5:R6"/>
    <mergeCell ref="U5:U6"/>
    <mergeCell ref="AC5:AC6"/>
    <mergeCell ref="Y16:Y17"/>
    <mergeCell ref="Z16:Z17"/>
    <mergeCell ref="V16:V17"/>
    <mergeCell ref="X16:X17"/>
    <mergeCell ref="X14:Z14"/>
    <mergeCell ref="X15:Z15"/>
    <mergeCell ref="V5:V6"/>
    <mergeCell ref="X5:X6"/>
    <mergeCell ref="Y5:Y6"/>
    <mergeCell ref="C23:N23"/>
    <mergeCell ref="R16:R17"/>
    <mergeCell ref="S16:S17"/>
    <mergeCell ref="T16:T17"/>
    <mergeCell ref="U16:U17"/>
    <mergeCell ref="L16:L17"/>
    <mergeCell ref="M16:M17"/>
    <mergeCell ref="N16:N17"/>
    <mergeCell ref="O16:O17"/>
    <mergeCell ref="P16:P17"/>
    <mergeCell ref="Q16:Q17"/>
    <mergeCell ref="H16:H17"/>
    <mergeCell ref="I16:I17"/>
    <mergeCell ref="J16:J17"/>
    <mergeCell ref="K16:K17"/>
  </mergeCells>
  <pageMargins left="0.25" right="0.25" top="0.75" bottom="0.75" header="0.3" footer="0.3"/>
  <pageSetup paperSize="9" scale="85" orientation="landscape" verticalDpi="1200"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0">
    <pageSetUpPr fitToPage="1"/>
  </sheetPr>
  <dimension ref="A1:AC39"/>
  <sheetViews>
    <sheetView showGridLines="0" zoomScale="85" zoomScaleNormal="85" workbookViewId="0">
      <selection activeCell="W19" sqref="W19"/>
    </sheetView>
  </sheetViews>
  <sheetFormatPr baseColWidth="10" defaultColWidth="11.6328125" defaultRowHeight="13.8" x14ac:dyDescent="0.25"/>
  <cols>
    <col min="1" max="1" width="2.08984375" style="120" customWidth="1"/>
    <col min="2" max="2" width="0.1796875" style="120" customWidth="1"/>
    <col min="3" max="3" width="8.90625" style="120" customWidth="1"/>
    <col min="4" max="4" width="14.08984375" style="120" customWidth="1"/>
    <col min="5" max="5" width="12.453125" style="120" customWidth="1"/>
    <col min="6" max="6" width="9.36328125" style="120" customWidth="1"/>
    <col min="7" max="22" width="3.36328125" style="120" customWidth="1"/>
    <col min="23" max="23" width="3.6328125" style="120" customWidth="1"/>
    <col min="24" max="26" width="6.6328125" style="120" customWidth="1"/>
    <col min="27" max="28" width="11.6328125" style="120"/>
    <col min="29" max="29" width="13.1796875" style="120" customWidth="1"/>
    <col min="30" max="16384" width="11.6328125" style="120"/>
  </cols>
  <sheetData>
    <row r="1" spans="1:29" ht="17.399999999999999" x14ac:dyDescent="0.3">
      <c r="C1" s="1087" t="s">
        <v>193</v>
      </c>
      <c r="D1" s="1087"/>
      <c r="E1" s="1087"/>
      <c r="F1" s="1087"/>
      <c r="G1" s="116"/>
      <c r="H1" s="116"/>
      <c r="I1" s="116"/>
      <c r="J1" s="116"/>
      <c r="K1" s="116"/>
      <c r="L1" s="116"/>
      <c r="M1" s="116"/>
      <c r="N1" s="116"/>
      <c r="O1" s="116"/>
      <c r="P1" s="116"/>
      <c r="Q1" s="116"/>
      <c r="R1" s="116"/>
      <c r="S1" s="116"/>
      <c r="T1" s="116"/>
      <c r="U1" s="116"/>
      <c r="V1" s="116"/>
      <c r="W1" s="116"/>
      <c r="X1" s="116"/>
      <c r="Y1" s="116"/>
      <c r="Z1" s="116"/>
    </row>
    <row r="2" spans="1:29" s="118" customFormat="1" ht="14.4" thickBot="1" x14ac:dyDescent="0.3"/>
    <row r="3" spans="1:29" ht="18.600000000000001" customHeight="1" thickBot="1" x14ac:dyDescent="0.35">
      <c r="C3" s="1087" t="s">
        <v>95</v>
      </c>
      <c r="D3" s="1087"/>
      <c r="E3" s="1087"/>
      <c r="F3" s="1087"/>
      <c r="X3" s="1074" t="s">
        <v>272</v>
      </c>
      <c r="Y3" s="1075"/>
      <c r="Z3" s="1076"/>
      <c r="AA3" s="1088" t="s">
        <v>453</v>
      </c>
      <c r="AB3" s="1089"/>
      <c r="AC3" s="713"/>
    </row>
    <row r="4" spans="1:29" ht="14.4" customHeight="1" thickBot="1" x14ac:dyDescent="0.3">
      <c r="C4" s="121"/>
      <c r="D4" s="122"/>
      <c r="E4" s="123"/>
      <c r="F4" s="124" t="s">
        <v>219</v>
      </c>
      <c r="G4" s="125">
        <v>15</v>
      </c>
      <c r="H4" s="127">
        <v>14</v>
      </c>
      <c r="I4" s="127">
        <v>13</v>
      </c>
      <c r="J4" s="127">
        <v>12</v>
      </c>
      <c r="K4" s="127">
        <v>11</v>
      </c>
      <c r="L4" s="127">
        <v>10</v>
      </c>
      <c r="M4" s="127">
        <v>9</v>
      </c>
      <c r="N4" s="127">
        <v>8</v>
      </c>
      <c r="O4" s="127">
        <v>7</v>
      </c>
      <c r="P4" s="127">
        <v>6</v>
      </c>
      <c r="Q4" s="127">
        <v>5</v>
      </c>
      <c r="R4" s="127">
        <v>4</v>
      </c>
      <c r="S4" s="127">
        <v>3</v>
      </c>
      <c r="T4" s="127">
        <v>2</v>
      </c>
      <c r="U4" s="127">
        <v>1</v>
      </c>
      <c r="V4" s="128">
        <v>0</v>
      </c>
      <c r="X4" s="1068" t="s">
        <v>273</v>
      </c>
      <c r="Y4" s="1069"/>
      <c r="Z4" s="1070"/>
      <c r="AA4" s="1090"/>
      <c r="AB4" s="1091"/>
      <c r="AC4" s="714"/>
    </row>
    <row r="5" spans="1:29" ht="120" customHeight="1" thickBot="1" x14ac:dyDescent="0.3">
      <c r="C5" s="129"/>
      <c r="D5" s="130"/>
      <c r="E5" s="131"/>
      <c r="F5" s="132" t="s">
        <v>218</v>
      </c>
      <c r="G5" s="1311" t="s">
        <v>131</v>
      </c>
      <c r="H5" s="1102"/>
      <c r="I5" s="1102"/>
      <c r="J5" s="1102"/>
      <c r="K5" s="1102"/>
      <c r="L5" s="1102" t="s">
        <v>134</v>
      </c>
      <c r="M5" s="1071" t="s">
        <v>308</v>
      </c>
      <c r="N5" s="1071" t="s">
        <v>307</v>
      </c>
      <c r="O5" s="1071" t="s">
        <v>22</v>
      </c>
      <c r="P5" s="1071" t="s">
        <v>21</v>
      </c>
      <c r="Q5" s="1071" t="s">
        <v>194</v>
      </c>
      <c r="R5" s="1071" t="s">
        <v>306</v>
      </c>
      <c r="S5" s="1071" t="s">
        <v>305</v>
      </c>
      <c r="T5" s="1071" t="s">
        <v>304</v>
      </c>
      <c r="U5" s="1071" t="s">
        <v>303</v>
      </c>
      <c r="V5" s="1095" t="s">
        <v>302</v>
      </c>
      <c r="X5" s="1077" t="s">
        <v>210</v>
      </c>
      <c r="Y5" s="1079" t="s">
        <v>211</v>
      </c>
      <c r="Z5" s="1081" t="s">
        <v>212</v>
      </c>
      <c r="AA5" s="1092" t="s">
        <v>454</v>
      </c>
      <c r="AB5" s="1093" t="s">
        <v>455</v>
      </c>
      <c r="AC5" s="1066" t="s">
        <v>476</v>
      </c>
    </row>
    <row r="6" spans="1:29" ht="14.4" thickBot="1" x14ac:dyDescent="0.3">
      <c r="C6" s="316" t="s">
        <v>222</v>
      </c>
      <c r="D6" s="317" t="s">
        <v>225</v>
      </c>
      <c r="E6" s="318" t="s">
        <v>226</v>
      </c>
      <c r="F6" s="287" t="s">
        <v>217</v>
      </c>
      <c r="G6" s="1229"/>
      <c r="H6" s="1108"/>
      <c r="I6" s="1108"/>
      <c r="J6" s="1108"/>
      <c r="K6" s="1108"/>
      <c r="L6" s="1108"/>
      <c r="M6" s="1108"/>
      <c r="N6" s="1108"/>
      <c r="O6" s="1108"/>
      <c r="P6" s="1108"/>
      <c r="Q6" s="1108"/>
      <c r="R6" s="1108"/>
      <c r="S6" s="1108"/>
      <c r="T6" s="1108"/>
      <c r="U6" s="1108"/>
      <c r="V6" s="1109"/>
      <c r="X6" s="1107"/>
      <c r="Y6" s="1105"/>
      <c r="Z6" s="1106"/>
      <c r="AA6" s="1092"/>
      <c r="AB6" s="1094"/>
      <c r="AC6" s="1067"/>
    </row>
    <row r="7" spans="1:29" x14ac:dyDescent="0.25">
      <c r="A7" s="176"/>
      <c r="B7" s="120" t="str">
        <f>IF(ISTEXT(D7),(CONCATENATE(Forside!$B$5,".",C7,".",D7,".",E7)),(""))</f>
        <v/>
      </c>
      <c r="C7" s="171"/>
      <c r="D7" s="192"/>
      <c r="E7" s="242" t="str">
        <f>IF(ISTEXT(D7),"STATUS","")</f>
        <v/>
      </c>
      <c r="F7" s="327"/>
      <c r="G7" s="125"/>
      <c r="H7" s="127"/>
      <c r="I7" s="127"/>
      <c r="J7" s="127"/>
      <c r="K7" s="127"/>
      <c r="L7" s="127"/>
      <c r="M7" s="127"/>
      <c r="N7" s="127"/>
      <c r="O7" s="127"/>
      <c r="P7" s="127"/>
      <c r="Q7" s="127"/>
      <c r="R7" s="127"/>
      <c r="S7" s="127"/>
      <c r="T7" s="127"/>
      <c r="U7" s="127"/>
      <c r="V7" s="128"/>
      <c r="X7" s="140"/>
      <c r="Y7" s="141"/>
      <c r="Z7" s="346"/>
      <c r="AA7" s="312"/>
      <c r="AB7" s="139"/>
      <c r="AC7" s="139" t="s">
        <v>481</v>
      </c>
    </row>
    <row r="8" spans="1:29" x14ac:dyDescent="0.25">
      <c r="B8" s="120" t="str">
        <f>IF(ISTEXT(D8),(CONCATENATE(Forside!$B$5,".",C8,".",D8,".",E8)),(""))</f>
        <v/>
      </c>
      <c r="C8" s="142"/>
      <c r="D8" s="196"/>
      <c r="E8" s="298" t="str">
        <f t="shared" ref="E8:E11" si="0">IF(ISTEXT(D8),"STATUS","")</f>
        <v/>
      </c>
      <c r="F8" s="328"/>
      <c r="G8" s="146"/>
      <c r="H8" s="148"/>
      <c r="I8" s="148"/>
      <c r="J8" s="148"/>
      <c r="K8" s="148"/>
      <c r="L8" s="148"/>
      <c r="M8" s="148"/>
      <c r="N8" s="148"/>
      <c r="O8" s="148"/>
      <c r="P8" s="148"/>
      <c r="Q8" s="148"/>
      <c r="R8" s="148"/>
      <c r="S8" s="148"/>
      <c r="T8" s="148"/>
      <c r="U8" s="148"/>
      <c r="V8" s="149"/>
      <c r="X8" s="146"/>
      <c r="Y8" s="151"/>
      <c r="Z8" s="443"/>
      <c r="AA8" s="297"/>
      <c r="AB8" s="145"/>
      <c r="AC8" s="145" t="s">
        <v>481</v>
      </c>
    </row>
    <row r="9" spans="1:29" x14ac:dyDescent="0.25">
      <c r="B9" s="120" t="str">
        <f>IF(ISTEXT(D9),(CONCATENATE(Forside!$B$5,".",C9,".",D9,".",E9)),(""))</f>
        <v/>
      </c>
      <c r="C9" s="142"/>
      <c r="D9" s="196"/>
      <c r="E9" s="298" t="str">
        <f t="shared" si="0"/>
        <v/>
      </c>
      <c r="F9" s="441"/>
      <c r="G9" s="185"/>
      <c r="H9" s="187"/>
      <c r="I9" s="187"/>
      <c r="J9" s="187"/>
      <c r="K9" s="187"/>
      <c r="L9" s="187"/>
      <c r="M9" s="187"/>
      <c r="N9" s="187"/>
      <c r="O9" s="187"/>
      <c r="P9" s="187"/>
      <c r="Q9" s="187"/>
      <c r="R9" s="187"/>
      <c r="S9" s="187"/>
      <c r="T9" s="187"/>
      <c r="U9" s="187"/>
      <c r="V9" s="175"/>
      <c r="X9" s="146"/>
      <c r="Y9" s="151"/>
      <c r="Z9" s="443"/>
      <c r="AA9" s="297"/>
      <c r="AB9" s="145"/>
      <c r="AC9" s="145"/>
    </row>
    <row r="10" spans="1:29" x14ac:dyDescent="0.25">
      <c r="B10" s="120" t="str">
        <f>IF(ISTEXT(D10),(CONCATENATE(Forside!$B$5,".",C10,".",D10,".",E10)),(""))</f>
        <v/>
      </c>
      <c r="C10" s="142"/>
      <c r="D10" s="194"/>
      <c r="E10" s="298" t="str">
        <f t="shared" si="0"/>
        <v/>
      </c>
      <c r="F10" s="328"/>
      <c r="G10" s="146"/>
      <c r="H10" s="148"/>
      <c r="I10" s="148"/>
      <c r="J10" s="148"/>
      <c r="K10" s="148"/>
      <c r="L10" s="148"/>
      <c r="M10" s="148"/>
      <c r="N10" s="148"/>
      <c r="O10" s="148"/>
      <c r="P10" s="148"/>
      <c r="Q10" s="148"/>
      <c r="R10" s="148"/>
      <c r="S10" s="148"/>
      <c r="T10" s="148"/>
      <c r="U10" s="148"/>
      <c r="V10" s="149"/>
      <c r="X10" s="178"/>
      <c r="Y10" s="182"/>
      <c r="Z10" s="666"/>
      <c r="AA10" s="297"/>
      <c r="AB10" s="145"/>
      <c r="AC10" s="145"/>
    </row>
    <row r="11" spans="1:29" ht="14.4" thickBot="1" x14ac:dyDescent="0.3">
      <c r="B11" s="120" t="str">
        <f>IF(ISTEXT(D11),(CONCATENATE(Forside!$B$5,".",C11,".",D11,".",E11)),(""))</f>
        <v/>
      </c>
      <c r="C11" s="155"/>
      <c r="D11" s="190"/>
      <c r="E11" s="578" t="str">
        <f t="shared" si="0"/>
        <v/>
      </c>
      <c r="F11" s="325"/>
      <c r="G11" s="158"/>
      <c r="H11" s="160"/>
      <c r="I11" s="160"/>
      <c r="J11" s="160"/>
      <c r="K11" s="160"/>
      <c r="L11" s="160"/>
      <c r="M11" s="160"/>
      <c r="N11" s="160"/>
      <c r="O11" s="160"/>
      <c r="P11" s="160"/>
      <c r="Q11" s="160"/>
      <c r="R11" s="160"/>
      <c r="S11" s="160"/>
      <c r="T11" s="160"/>
      <c r="U11" s="160"/>
      <c r="V11" s="161"/>
      <c r="X11" s="158"/>
      <c r="Y11" s="163"/>
      <c r="Z11" s="548"/>
      <c r="AA11" s="300"/>
      <c r="AB11" s="157"/>
      <c r="AC11" s="157"/>
    </row>
    <row r="12" spans="1:29" x14ac:dyDescent="0.25">
      <c r="C12" s="1064" t="s">
        <v>278</v>
      </c>
      <c r="D12" s="1064"/>
      <c r="E12" s="1064"/>
      <c r="F12" s="1103"/>
      <c r="G12" s="1103"/>
      <c r="H12" s="1103"/>
      <c r="I12" s="1103"/>
      <c r="J12" s="1103"/>
      <c r="K12" s="1103"/>
      <c r="L12" s="1103"/>
      <c r="M12" s="1103"/>
      <c r="N12" s="1103"/>
      <c r="X12" s="164"/>
      <c r="Y12" s="164"/>
      <c r="Z12" s="164"/>
      <c r="AC12" s="700"/>
    </row>
    <row r="13" spans="1:29" ht="14.4" thickBot="1" x14ac:dyDescent="0.3">
      <c r="X13" s="164"/>
      <c r="Y13" s="164"/>
      <c r="Z13" s="164"/>
      <c r="AC13" s="700"/>
    </row>
    <row r="14" spans="1:29" ht="18.600000000000001" customHeight="1" thickBot="1" x14ac:dyDescent="0.35">
      <c r="C14" s="1087" t="s">
        <v>163</v>
      </c>
      <c r="D14" s="1087"/>
      <c r="E14" s="1087"/>
      <c r="F14" s="1087"/>
      <c r="X14" s="1074" t="s">
        <v>272</v>
      </c>
      <c r="Y14" s="1075"/>
      <c r="Z14" s="1076"/>
      <c r="AC14" s="700"/>
    </row>
    <row r="15" spans="1:29" ht="14.4" customHeight="1" thickBot="1" x14ac:dyDescent="0.3">
      <c r="C15" s="121"/>
      <c r="D15" s="122"/>
      <c r="E15" s="123"/>
      <c r="F15" s="124" t="s">
        <v>219</v>
      </c>
      <c r="G15" s="125">
        <v>15</v>
      </c>
      <c r="H15" s="127">
        <v>14</v>
      </c>
      <c r="I15" s="127">
        <v>13</v>
      </c>
      <c r="J15" s="127">
        <v>12</v>
      </c>
      <c r="K15" s="127">
        <v>11</v>
      </c>
      <c r="L15" s="127">
        <v>10</v>
      </c>
      <c r="M15" s="127">
        <v>9</v>
      </c>
      <c r="N15" s="127">
        <v>8</v>
      </c>
      <c r="O15" s="127">
        <v>7</v>
      </c>
      <c r="P15" s="127">
        <v>6</v>
      </c>
      <c r="Q15" s="127">
        <v>5</v>
      </c>
      <c r="R15" s="127">
        <v>4</v>
      </c>
      <c r="S15" s="127">
        <v>3</v>
      </c>
      <c r="T15" s="127">
        <v>2</v>
      </c>
      <c r="U15" s="127">
        <v>1</v>
      </c>
      <c r="V15" s="128">
        <v>0</v>
      </c>
      <c r="X15" s="1068" t="s">
        <v>273</v>
      </c>
      <c r="Y15" s="1069"/>
      <c r="Z15" s="1070"/>
      <c r="AC15" s="700"/>
    </row>
    <row r="16" spans="1:29" ht="120" customHeight="1" thickBot="1" x14ac:dyDescent="0.3">
      <c r="C16" s="129"/>
      <c r="D16" s="130"/>
      <c r="E16" s="131"/>
      <c r="F16" s="132" t="s">
        <v>218</v>
      </c>
      <c r="G16" s="1311" t="s">
        <v>131</v>
      </c>
      <c r="H16" s="1102" t="s">
        <v>136</v>
      </c>
      <c r="I16" s="1102" t="s">
        <v>135</v>
      </c>
      <c r="J16" s="1102"/>
      <c r="K16" s="1102"/>
      <c r="L16" s="1071" t="s">
        <v>134</v>
      </c>
      <c r="M16" s="1071" t="s">
        <v>133</v>
      </c>
      <c r="N16" s="1071" t="s">
        <v>132</v>
      </c>
      <c r="O16" s="1071" t="s">
        <v>27</v>
      </c>
      <c r="P16" s="1071" t="s">
        <v>26</v>
      </c>
      <c r="Q16" s="1102"/>
      <c r="R16" s="1102" t="s">
        <v>130</v>
      </c>
      <c r="S16" s="1071" t="s">
        <v>127</v>
      </c>
      <c r="T16" s="1071" t="s">
        <v>126</v>
      </c>
      <c r="U16" s="1071" t="s">
        <v>125</v>
      </c>
      <c r="V16" s="1095" t="s">
        <v>124</v>
      </c>
      <c r="X16" s="1077" t="s">
        <v>210</v>
      </c>
      <c r="Y16" s="1079" t="s">
        <v>211</v>
      </c>
      <c r="Z16" s="1081" t="s">
        <v>212</v>
      </c>
      <c r="AC16" s="700"/>
    </row>
    <row r="17" spans="1:29" ht="14.4" thickBot="1" x14ac:dyDescent="0.3">
      <c r="C17" s="316" t="s">
        <v>222</v>
      </c>
      <c r="D17" s="317" t="s">
        <v>225</v>
      </c>
      <c r="E17" s="318" t="s">
        <v>226</v>
      </c>
      <c r="F17" s="287" t="s">
        <v>217</v>
      </c>
      <c r="G17" s="1229"/>
      <c r="H17" s="1108"/>
      <c r="I17" s="1108"/>
      <c r="J17" s="1108"/>
      <c r="K17" s="1108"/>
      <c r="L17" s="1108"/>
      <c r="M17" s="1108"/>
      <c r="N17" s="1108"/>
      <c r="O17" s="1108"/>
      <c r="P17" s="1108"/>
      <c r="Q17" s="1108"/>
      <c r="R17" s="1108"/>
      <c r="S17" s="1108"/>
      <c r="T17" s="1108"/>
      <c r="U17" s="1108"/>
      <c r="V17" s="1109"/>
      <c r="X17" s="1107"/>
      <c r="Y17" s="1105"/>
      <c r="Z17" s="1106"/>
      <c r="AC17" s="700"/>
    </row>
    <row r="18" spans="1:29" x14ac:dyDescent="0.25">
      <c r="A18" s="176"/>
      <c r="B18" s="120" t="str">
        <f>IF(ISTEXT(D7),(CONCATENATE(Forside!$B$5,".",C18,".",D18,".",E18)),(""))</f>
        <v/>
      </c>
      <c r="C18" s="171" t="str">
        <f>C7&amp;""</f>
        <v/>
      </c>
      <c r="D18" s="192" t="str">
        <f>D7&amp;""</f>
        <v/>
      </c>
      <c r="E18" s="242" t="str">
        <f>IF(ISTEXT(D7),"KOMMANDO","")</f>
        <v/>
      </c>
      <c r="F18" s="327"/>
      <c r="G18" s="125"/>
      <c r="H18" s="127"/>
      <c r="I18" s="127"/>
      <c r="J18" s="127"/>
      <c r="K18" s="127"/>
      <c r="L18" s="127"/>
      <c r="M18" s="127"/>
      <c r="N18" s="127"/>
      <c r="O18" s="127"/>
      <c r="P18" s="127"/>
      <c r="Q18" s="127"/>
      <c r="R18" s="127"/>
      <c r="S18" s="127"/>
      <c r="T18" s="127"/>
      <c r="U18" s="127"/>
      <c r="V18" s="128"/>
      <c r="X18" s="140"/>
      <c r="Y18" s="141"/>
      <c r="Z18" s="128"/>
      <c r="AC18" s="700"/>
    </row>
    <row r="19" spans="1:29" x14ac:dyDescent="0.25">
      <c r="B19" s="120" t="str">
        <f>IF(ISTEXT(D8),(CONCATENATE(Forside!$B$5,".",C19,".",D19,".",E19)),(""))</f>
        <v/>
      </c>
      <c r="C19" s="142" t="str">
        <f t="shared" ref="C19:C22" si="1">C8&amp;""</f>
        <v/>
      </c>
      <c r="D19" s="196" t="str">
        <f t="shared" ref="D19:D22" si="2">D8&amp;""</f>
        <v/>
      </c>
      <c r="E19" s="298" t="str">
        <f t="shared" ref="E19:E22" si="3">IF(ISTEXT(D8),"KOMMANDO","")</f>
        <v/>
      </c>
      <c r="F19" s="328"/>
      <c r="G19" s="146"/>
      <c r="H19" s="148"/>
      <c r="I19" s="148"/>
      <c r="J19" s="148"/>
      <c r="K19" s="148"/>
      <c r="L19" s="148"/>
      <c r="M19" s="148"/>
      <c r="N19" s="148"/>
      <c r="O19" s="148"/>
      <c r="P19" s="148"/>
      <c r="Q19" s="148"/>
      <c r="R19" s="148"/>
      <c r="S19" s="148"/>
      <c r="T19" s="148"/>
      <c r="U19" s="148"/>
      <c r="V19" s="149"/>
      <c r="X19" s="146"/>
      <c r="Y19" s="151"/>
      <c r="Z19" s="149"/>
      <c r="AC19" s="700"/>
    </row>
    <row r="20" spans="1:29" x14ac:dyDescent="0.25">
      <c r="B20" s="120" t="str">
        <f>IF(ISTEXT(D9),(CONCATENATE(Forside!$B$5,".",C20,".",D20,".",E20)),(""))</f>
        <v/>
      </c>
      <c r="C20" s="142" t="str">
        <f t="shared" si="1"/>
        <v/>
      </c>
      <c r="D20" s="196" t="str">
        <f t="shared" si="2"/>
        <v/>
      </c>
      <c r="E20" s="298" t="str">
        <f t="shared" si="3"/>
        <v/>
      </c>
      <c r="F20" s="441"/>
      <c r="G20" s="185"/>
      <c r="H20" s="187"/>
      <c r="I20" s="187"/>
      <c r="J20" s="187"/>
      <c r="K20" s="187"/>
      <c r="L20" s="187"/>
      <c r="M20" s="187"/>
      <c r="N20" s="187"/>
      <c r="O20" s="187"/>
      <c r="P20" s="187"/>
      <c r="Q20" s="187"/>
      <c r="R20" s="187"/>
      <c r="S20" s="187"/>
      <c r="T20" s="187"/>
      <c r="U20" s="187"/>
      <c r="V20" s="175"/>
      <c r="X20" s="146"/>
      <c r="Y20" s="151"/>
      <c r="Z20" s="149"/>
      <c r="AC20" s="700"/>
    </row>
    <row r="21" spans="1:29" x14ac:dyDescent="0.25">
      <c r="B21" s="120" t="str">
        <f>IF(ISTEXT(D10),(CONCATENATE(Forside!$B$5,".",C21,".",D21,".",E21)),(""))</f>
        <v/>
      </c>
      <c r="C21" s="142" t="str">
        <f t="shared" si="1"/>
        <v/>
      </c>
      <c r="D21" s="196" t="str">
        <f t="shared" si="2"/>
        <v/>
      </c>
      <c r="E21" s="298" t="str">
        <f t="shared" si="3"/>
        <v/>
      </c>
      <c r="F21" s="328"/>
      <c r="G21" s="146"/>
      <c r="H21" s="148"/>
      <c r="I21" s="148"/>
      <c r="J21" s="148"/>
      <c r="K21" s="148"/>
      <c r="L21" s="148"/>
      <c r="M21" s="148"/>
      <c r="N21" s="148"/>
      <c r="O21" s="148"/>
      <c r="P21" s="148"/>
      <c r="Q21" s="148"/>
      <c r="R21" s="148"/>
      <c r="S21" s="148"/>
      <c r="T21" s="148"/>
      <c r="U21" s="148"/>
      <c r="V21" s="149"/>
      <c r="X21" s="178"/>
      <c r="Y21" s="182"/>
      <c r="Z21" s="181"/>
      <c r="AC21" s="700"/>
    </row>
    <row r="22" spans="1:29" ht="14.4" thickBot="1" x14ac:dyDescent="0.3">
      <c r="B22" s="120" t="str">
        <f>IF(ISTEXT(D11),(CONCATENATE(Forside!$B$5,".",C22,".",D22,".",E22)),(""))</f>
        <v/>
      </c>
      <c r="C22" s="155" t="str">
        <f t="shared" si="1"/>
        <v/>
      </c>
      <c r="D22" s="208" t="str">
        <f t="shared" si="2"/>
        <v/>
      </c>
      <c r="E22" s="578" t="str">
        <f t="shared" si="3"/>
        <v/>
      </c>
      <c r="F22" s="325"/>
      <c r="G22" s="158"/>
      <c r="H22" s="160"/>
      <c r="I22" s="160"/>
      <c r="J22" s="160"/>
      <c r="K22" s="160"/>
      <c r="L22" s="160"/>
      <c r="M22" s="160"/>
      <c r="N22" s="160"/>
      <c r="O22" s="160"/>
      <c r="P22" s="160"/>
      <c r="Q22" s="160"/>
      <c r="R22" s="160"/>
      <c r="S22" s="160"/>
      <c r="T22" s="160"/>
      <c r="U22" s="160"/>
      <c r="V22" s="161"/>
      <c r="X22" s="158"/>
      <c r="Y22" s="163"/>
      <c r="Z22" s="161"/>
      <c r="AC22" s="700"/>
    </row>
    <row r="23" spans="1:29" x14ac:dyDescent="0.25">
      <c r="C23" s="1064" t="s">
        <v>278</v>
      </c>
      <c r="D23" s="1064"/>
      <c r="E23" s="1064"/>
      <c r="F23" s="1103"/>
      <c r="G23" s="1103"/>
      <c r="H23" s="1103"/>
      <c r="I23" s="1103"/>
      <c r="J23" s="1103"/>
      <c r="K23" s="1103"/>
      <c r="L23" s="1103"/>
      <c r="M23" s="1103"/>
      <c r="N23" s="1103"/>
      <c r="AC23" s="700"/>
    </row>
    <row r="24" spans="1:29" x14ac:dyDescent="0.25">
      <c r="AC24" s="700"/>
    </row>
    <row r="25" spans="1:29" x14ac:dyDescent="0.25">
      <c r="C25" s="176"/>
      <c r="AC25" s="700"/>
    </row>
    <row r="26" spans="1:29" x14ac:dyDescent="0.25">
      <c r="AC26" s="700"/>
    </row>
    <row r="27" spans="1:29" x14ac:dyDescent="0.25">
      <c r="AC27" s="700"/>
    </row>
    <row r="28" spans="1:29" x14ac:dyDescent="0.25">
      <c r="AC28" s="700"/>
    </row>
    <row r="29" spans="1:29" x14ac:dyDescent="0.25">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AA3:AB4"/>
    <mergeCell ref="AA5:AA6"/>
    <mergeCell ref="AB5:AB6"/>
    <mergeCell ref="C23:N23"/>
    <mergeCell ref="C12:N12"/>
    <mergeCell ref="G16:G17"/>
    <mergeCell ref="H16:H17"/>
    <mergeCell ref="I16:I17"/>
    <mergeCell ref="I5:I6"/>
    <mergeCell ref="J5:J6"/>
    <mergeCell ref="K5:K6"/>
    <mergeCell ref="L5:L6"/>
    <mergeCell ref="J16:J17"/>
    <mergeCell ref="U16:U17"/>
    <mergeCell ref="V16:V17"/>
    <mergeCell ref="K16:K17"/>
    <mergeCell ref="C1:F1"/>
    <mergeCell ref="C3:F3"/>
    <mergeCell ref="G5:G6"/>
    <mergeCell ref="H5:H6"/>
    <mergeCell ref="C14:F14"/>
    <mergeCell ref="X4:Z4"/>
    <mergeCell ref="L16:L17"/>
    <mergeCell ref="S5:S6"/>
    <mergeCell ref="M5:M6"/>
    <mergeCell ref="N5:N6"/>
    <mergeCell ref="O5:O6"/>
    <mergeCell ref="M16:M17"/>
    <mergeCell ref="N16:N17"/>
    <mergeCell ref="Q5:Q6"/>
    <mergeCell ref="R5:R6"/>
    <mergeCell ref="Q16:Q17"/>
    <mergeCell ref="P5:P6"/>
    <mergeCell ref="O16:O17"/>
    <mergeCell ref="P16:P17"/>
    <mergeCell ref="AC5:AC6"/>
    <mergeCell ref="X3:Z3"/>
    <mergeCell ref="X14:Z14"/>
    <mergeCell ref="R16:R17"/>
    <mergeCell ref="V5:V6"/>
    <mergeCell ref="X16:X17"/>
    <mergeCell ref="Y16:Y17"/>
    <mergeCell ref="Z16:Z17"/>
    <mergeCell ref="X15:Z15"/>
    <mergeCell ref="S16:S17"/>
    <mergeCell ref="T5:T6"/>
    <mergeCell ref="U5:U6"/>
    <mergeCell ref="T16:T17"/>
    <mergeCell ref="X5:X6"/>
    <mergeCell ref="Y5:Y6"/>
    <mergeCell ref="Z5:Z6"/>
  </mergeCells>
  <pageMargins left="0.25" right="0.25" top="0.75" bottom="0.75" header="0.3" footer="0.3"/>
  <pageSetup paperSize="9" scale="81" orientation="landscape" verticalDpi="1200"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C39"/>
  <sheetViews>
    <sheetView showGridLines="0" topLeftCell="A4" zoomScale="85" zoomScaleNormal="85" workbookViewId="0">
      <selection activeCell="AB24" sqref="AB24"/>
    </sheetView>
  </sheetViews>
  <sheetFormatPr baseColWidth="10" defaultColWidth="8.90625" defaultRowHeight="13.8" x14ac:dyDescent="0.25"/>
  <cols>
    <col min="1" max="1" width="2.08984375" style="120" customWidth="1"/>
    <col min="2" max="2" width="36.90625" style="120" hidden="1" customWidth="1"/>
    <col min="3" max="3" width="8.90625" style="120" customWidth="1"/>
    <col min="4" max="4" width="14.08984375" style="120" customWidth="1"/>
    <col min="5" max="5" width="12.453125" style="120" customWidth="1"/>
    <col min="6" max="6" width="9.36328125" style="120" customWidth="1"/>
    <col min="7" max="22" width="3.36328125" style="120" customWidth="1"/>
    <col min="23" max="23" width="3.6328125" style="120" customWidth="1"/>
    <col min="24" max="26" width="6.6328125" style="120" customWidth="1"/>
    <col min="27" max="28" width="11.6328125" style="120"/>
    <col min="29" max="29" width="13.1796875" style="120" customWidth="1"/>
  </cols>
  <sheetData>
    <row r="1" spans="1:29" ht="17.399999999999999" x14ac:dyDescent="0.3">
      <c r="C1" s="1087" t="s">
        <v>605</v>
      </c>
      <c r="D1" s="1087"/>
      <c r="E1" s="1087"/>
      <c r="F1" s="1087"/>
      <c r="G1" s="116"/>
      <c r="H1" s="116"/>
      <c r="I1" s="116"/>
      <c r="J1" s="116"/>
      <c r="K1" s="116"/>
      <c r="L1" s="116"/>
      <c r="M1" s="116"/>
      <c r="N1" s="116"/>
      <c r="O1" s="116"/>
      <c r="P1" s="116"/>
      <c r="Q1" s="116"/>
      <c r="R1" s="116"/>
      <c r="S1" s="116"/>
      <c r="T1" s="116"/>
      <c r="U1" s="116"/>
      <c r="V1" s="116"/>
      <c r="W1" s="116"/>
      <c r="X1" s="116"/>
      <c r="Y1" s="116"/>
      <c r="Z1" s="116"/>
    </row>
    <row r="2" spans="1:29" ht="14.4" thickBot="1" x14ac:dyDescent="0.3">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29" ht="18" thickBot="1" x14ac:dyDescent="0.35">
      <c r="C3" s="1087" t="s">
        <v>95</v>
      </c>
      <c r="D3" s="1087"/>
      <c r="E3" s="1087"/>
      <c r="F3" s="1087"/>
      <c r="X3" s="1074" t="s">
        <v>272</v>
      </c>
      <c r="Y3" s="1075"/>
      <c r="Z3" s="1076"/>
      <c r="AA3" s="1088" t="s">
        <v>453</v>
      </c>
      <c r="AB3" s="1089"/>
      <c r="AC3" s="713"/>
    </row>
    <row r="4" spans="1:29" ht="14.4" thickBot="1" x14ac:dyDescent="0.3">
      <c r="C4" s="121"/>
      <c r="D4" s="122"/>
      <c r="E4" s="123"/>
      <c r="F4" s="124" t="s">
        <v>219</v>
      </c>
      <c r="G4" s="819">
        <v>15</v>
      </c>
      <c r="H4" s="809">
        <v>14</v>
      </c>
      <c r="I4" s="809">
        <v>13</v>
      </c>
      <c r="J4" s="809">
        <v>12</v>
      </c>
      <c r="K4" s="809">
        <v>11</v>
      </c>
      <c r="L4" s="809">
        <v>10</v>
      </c>
      <c r="M4" s="809">
        <v>9</v>
      </c>
      <c r="N4" s="809">
        <v>8</v>
      </c>
      <c r="O4" s="127">
        <v>7</v>
      </c>
      <c r="P4" s="127">
        <v>6</v>
      </c>
      <c r="Q4" s="127">
        <v>5</v>
      </c>
      <c r="R4" s="127">
        <v>4</v>
      </c>
      <c r="S4" s="127">
        <v>3</v>
      </c>
      <c r="T4" s="127">
        <v>2</v>
      </c>
      <c r="U4" s="127">
        <v>1</v>
      </c>
      <c r="V4" s="128">
        <v>0</v>
      </c>
      <c r="X4" s="1068" t="s">
        <v>273</v>
      </c>
      <c r="Y4" s="1069"/>
      <c r="Z4" s="1070"/>
      <c r="AA4" s="1090"/>
      <c r="AB4" s="1091"/>
      <c r="AC4" s="714"/>
    </row>
    <row r="5" spans="1:29" ht="143.25" customHeight="1" thickBot="1" x14ac:dyDescent="0.3">
      <c r="C5" s="129"/>
      <c r="D5" s="130"/>
      <c r="E5" s="368"/>
      <c r="F5" s="132" t="s">
        <v>218</v>
      </c>
      <c r="G5" s="1325"/>
      <c r="H5" s="1327"/>
      <c r="I5" s="1327"/>
      <c r="J5" s="1327"/>
      <c r="K5" s="1327"/>
      <c r="L5" s="1327"/>
      <c r="M5" s="1329"/>
      <c r="N5" s="1329"/>
      <c r="O5" s="1071" t="s">
        <v>409</v>
      </c>
      <c r="P5" s="1071" t="s">
        <v>606</v>
      </c>
      <c r="Q5" s="1071" t="s">
        <v>20</v>
      </c>
      <c r="R5" s="1071" t="s">
        <v>19</v>
      </c>
      <c r="S5" s="1071" t="s">
        <v>18</v>
      </c>
      <c r="T5" s="1071" t="s">
        <v>17</v>
      </c>
      <c r="U5" s="1071" t="s">
        <v>607</v>
      </c>
      <c r="V5" s="1095" t="s">
        <v>579</v>
      </c>
      <c r="X5" s="1077" t="s">
        <v>210</v>
      </c>
      <c r="Y5" s="1079" t="s">
        <v>211</v>
      </c>
      <c r="Z5" s="1081" t="s">
        <v>212</v>
      </c>
      <c r="AA5" s="1092" t="s">
        <v>454</v>
      </c>
      <c r="AB5" s="1093" t="s">
        <v>455</v>
      </c>
      <c r="AC5" s="1066" t="s">
        <v>476</v>
      </c>
    </row>
    <row r="6" spans="1:29" ht="14.4" thickBot="1" x14ac:dyDescent="0.3">
      <c r="C6" s="776" t="s">
        <v>222</v>
      </c>
      <c r="D6" s="317" t="s">
        <v>225</v>
      </c>
      <c r="E6" s="775" t="s">
        <v>226</v>
      </c>
      <c r="F6" s="287" t="s">
        <v>217</v>
      </c>
      <c r="G6" s="1326"/>
      <c r="H6" s="1328"/>
      <c r="I6" s="1328"/>
      <c r="J6" s="1328"/>
      <c r="K6" s="1328"/>
      <c r="L6" s="1328"/>
      <c r="M6" s="1328"/>
      <c r="N6" s="1328"/>
      <c r="O6" s="1108"/>
      <c r="P6" s="1108"/>
      <c r="Q6" s="1108"/>
      <c r="R6" s="1108"/>
      <c r="S6" s="1108"/>
      <c r="T6" s="1108"/>
      <c r="U6" s="1108"/>
      <c r="V6" s="1109"/>
      <c r="X6" s="1107"/>
      <c r="Y6" s="1105"/>
      <c r="Z6" s="1106"/>
      <c r="AA6" s="1092"/>
      <c r="AB6" s="1094"/>
      <c r="AC6" s="1067"/>
    </row>
    <row r="7" spans="1:29" x14ac:dyDescent="0.25">
      <c r="A7" s="176"/>
      <c r="B7" s="120" t="str">
        <f>IF(ISTEXT(D7),(CONCATENATE(Forside!$B$5,".",C7,".",D7,".",E7)),(""))</f>
        <v/>
      </c>
      <c r="C7" s="171"/>
      <c r="D7" s="192"/>
      <c r="E7" s="242" t="str">
        <f>IF(ISTEXT(D7),"STATUS","")</f>
        <v/>
      </c>
      <c r="F7" s="327"/>
      <c r="G7" s="819"/>
      <c r="H7" s="809"/>
      <c r="I7" s="809"/>
      <c r="J7" s="809"/>
      <c r="K7" s="809"/>
      <c r="L7" s="809"/>
      <c r="M7" s="809"/>
      <c r="N7" s="809"/>
      <c r="O7" s="127"/>
      <c r="P7" s="127"/>
      <c r="Q7" s="127"/>
      <c r="R7" s="127"/>
      <c r="S7" s="127"/>
      <c r="T7" s="127"/>
      <c r="U7" s="127"/>
      <c r="V7" s="128"/>
      <c r="X7" s="140"/>
      <c r="Y7" s="141"/>
      <c r="Z7" s="346"/>
      <c r="AA7" s="312"/>
      <c r="AB7" s="139"/>
      <c r="AC7" s="139"/>
    </row>
    <row r="8" spans="1:29" x14ac:dyDescent="0.25">
      <c r="B8" s="120" t="str">
        <f>IF(ISTEXT(D8),(CONCATENATE(Forside!$B$5,".",C8,".",D8,".",E8)),(""))</f>
        <v/>
      </c>
      <c r="C8" s="142"/>
      <c r="D8" s="196"/>
      <c r="E8" s="298" t="str">
        <f t="shared" ref="E8:E11" si="0">IF(ISTEXT(D8),"STATUS","")</f>
        <v/>
      </c>
      <c r="F8" s="328"/>
      <c r="G8" s="820"/>
      <c r="H8" s="811"/>
      <c r="I8" s="811"/>
      <c r="J8" s="811"/>
      <c r="K8" s="811"/>
      <c r="L8" s="811"/>
      <c r="M8" s="811"/>
      <c r="N8" s="811"/>
      <c r="O8" s="148"/>
      <c r="P8" s="148"/>
      <c r="Q8" s="148"/>
      <c r="R8" s="148"/>
      <c r="S8" s="148"/>
      <c r="T8" s="148"/>
      <c r="U8" s="148"/>
      <c r="V8" s="149"/>
      <c r="X8" s="146"/>
      <c r="Y8" s="151"/>
      <c r="Z8" s="443"/>
      <c r="AA8" s="297"/>
      <c r="AB8" s="145"/>
      <c r="AC8" s="145"/>
    </row>
    <row r="9" spans="1:29" x14ac:dyDescent="0.25">
      <c r="B9" s="120" t="str">
        <f>IF(ISTEXT(D9),(CONCATENATE(Forside!$B$5,".",C9,".",D9,".",E9)),(""))</f>
        <v/>
      </c>
      <c r="C9" s="142"/>
      <c r="D9" s="196"/>
      <c r="E9" s="298" t="str">
        <f t="shared" si="0"/>
        <v/>
      </c>
      <c r="F9" s="441"/>
      <c r="G9" s="822"/>
      <c r="H9" s="814"/>
      <c r="I9" s="814"/>
      <c r="J9" s="814"/>
      <c r="K9" s="814"/>
      <c r="L9" s="814"/>
      <c r="M9" s="814"/>
      <c r="N9" s="814"/>
      <c r="O9" s="187"/>
      <c r="P9" s="187"/>
      <c r="Q9" s="187"/>
      <c r="R9" s="187"/>
      <c r="S9" s="187"/>
      <c r="T9" s="187"/>
      <c r="U9" s="187"/>
      <c r="V9" s="175"/>
      <c r="X9" s="146"/>
      <c r="Y9" s="151"/>
      <c r="Z9" s="443"/>
      <c r="AA9" s="297"/>
      <c r="AB9" s="145"/>
      <c r="AC9" s="145"/>
    </row>
    <row r="10" spans="1:29" x14ac:dyDescent="0.25">
      <c r="B10" s="120" t="str">
        <f>IF(ISTEXT(D10),(CONCATENATE(Forside!$B$5,".",C10,".",D10,".",E10)),(""))</f>
        <v/>
      </c>
      <c r="C10" s="142"/>
      <c r="D10" s="194"/>
      <c r="E10" s="298" t="str">
        <f t="shared" si="0"/>
        <v/>
      </c>
      <c r="F10" s="328"/>
      <c r="G10" s="820"/>
      <c r="H10" s="811"/>
      <c r="I10" s="811"/>
      <c r="J10" s="811"/>
      <c r="K10" s="811"/>
      <c r="L10" s="811"/>
      <c r="M10" s="811"/>
      <c r="N10" s="811"/>
      <c r="O10" s="148"/>
      <c r="P10" s="148"/>
      <c r="Q10" s="148"/>
      <c r="R10" s="148"/>
      <c r="S10" s="148"/>
      <c r="T10" s="148"/>
      <c r="U10" s="148"/>
      <c r="V10" s="149"/>
      <c r="X10" s="178"/>
      <c r="Y10" s="182"/>
      <c r="Z10" s="666"/>
      <c r="AA10" s="297"/>
      <c r="AB10" s="145"/>
      <c r="AC10" s="145"/>
    </row>
    <row r="11" spans="1:29" ht="14.4" thickBot="1" x14ac:dyDescent="0.3">
      <c r="B11" s="120" t="str">
        <f>IF(ISTEXT(D11),(CONCATENATE(Forside!$B$5,".",C11,".",D11,".",E11)),(""))</f>
        <v/>
      </c>
      <c r="C11" s="155"/>
      <c r="D11" s="190"/>
      <c r="E11" s="578" t="str">
        <f t="shared" si="0"/>
        <v/>
      </c>
      <c r="F11" s="325"/>
      <c r="G11" s="821"/>
      <c r="H11" s="813"/>
      <c r="I11" s="813"/>
      <c r="J11" s="813"/>
      <c r="K11" s="813"/>
      <c r="L11" s="813"/>
      <c r="M11" s="813"/>
      <c r="N11" s="813"/>
      <c r="O11" s="160"/>
      <c r="P11" s="160"/>
      <c r="Q11" s="160"/>
      <c r="R11" s="160"/>
      <c r="S11" s="160"/>
      <c r="T11" s="160"/>
      <c r="U11" s="160"/>
      <c r="V11" s="161"/>
      <c r="X11" s="158"/>
      <c r="Y11" s="163"/>
      <c r="Z11" s="548"/>
      <c r="AA11" s="300"/>
      <c r="AB11" s="157"/>
      <c r="AC11" s="157"/>
    </row>
    <row r="12" spans="1:29" x14ac:dyDescent="0.25">
      <c r="C12" s="1064" t="s">
        <v>278</v>
      </c>
      <c r="D12" s="1064"/>
      <c r="E12" s="1064"/>
      <c r="F12" s="1103"/>
      <c r="G12" s="1103"/>
      <c r="H12" s="1103"/>
      <c r="I12" s="1103"/>
      <c r="J12" s="1103"/>
      <c r="K12" s="1103"/>
      <c r="L12" s="1103"/>
      <c r="M12" s="1103"/>
      <c r="N12" s="1103"/>
      <c r="X12" s="164"/>
      <c r="Y12" s="164"/>
      <c r="Z12" s="164"/>
      <c r="AC12" s="769"/>
    </row>
    <row r="13" spans="1:29" ht="14.4" thickBot="1" x14ac:dyDescent="0.3">
      <c r="X13" s="164"/>
      <c r="Y13" s="164"/>
      <c r="Z13" s="164"/>
      <c r="AC13" s="769"/>
    </row>
    <row r="14" spans="1:29" ht="18" thickBot="1" x14ac:dyDescent="0.35">
      <c r="C14" s="1087" t="s">
        <v>163</v>
      </c>
      <c r="D14" s="1087"/>
      <c r="E14" s="1087"/>
      <c r="F14" s="1087"/>
      <c r="X14" s="1074" t="s">
        <v>272</v>
      </c>
      <c r="Y14" s="1075"/>
      <c r="Z14" s="1076"/>
      <c r="AC14" s="769"/>
    </row>
    <row r="15" spans="1:29" ht="14.4" thickBot="1" x14ac:dyDescent="0.3">
      <c r="C15" s="121"/>
      <c r="D15" s="122"/>
      <c r="E15" s="123"/>
      <c r="F15" s="124" t="s">
        <v>219</v>
      </c>
      <c r="G15" s="819">
        <v>15</v>
      </c>
      <c r="H15" s="809">
        <v>14</v>
      </c>
      <c r="I15" s="809">
        <v>13</v>
      </c>
      <c r="J15" s="809">
        <v>12</v>
      </c>
      <c r="K15" s="809">
        <v>11</v>
      </c>
      <c r="L15" s="809">
        <v>10</v>
      </c>
      <c r="M15" s="809">
        <v>9</v>
      </c>
      <c r="N15" s="809">
        <v>8</v>
      </c>
      <c r="O15" s="127">
        <v>7</v>
      </c>
      <c r="P15" s="127">
        <v>6</v>
      </c>
      <c r="Q15" s="127">
        <v>5</v>
      </c>
      <c r="R15" s="127">
        <v>4</v>
      </c>
      <c r="S15" s="127">
        <v>3</v>
      </c>
      <c r="T15" s="127">
        <v>2</v>
      </c>
      <c r="U15" s="127">
        <v>1</v>
      </c>
      <c r="V15" s="128">
        <v>0</v>
      </c>
      <c r="X15" s="1068" t="s">
        <v>273</v>
      </c>
      <c r="Y15" s="1069"/>
      <c r="Z15" s="1070"/>
      <c r="AC15" s="769"/>
    </row>
    <row r="16" spans="1:29" ht="165.75" customHeight="1" thickBot="1" x14ac:dyDescent="0.3">
      <c r="C16" s="129"/>
      <c r="D16" s="130"/>
      <c r="E16" s="368"/>
      <c r="F16" s="132" t="s">
        <v>218</v>
      </c>
      <c r="G16" s="1325"/>
      <c r="H16" s="1327"/>
      <c r="I16" s="1327"/>
      <c r="J16" s="1327"/>
      <c r="K16" s="1327"/>
      <c r="L16" s="1329"/>
      <c r="M16" s="1329"/>
      <c r="N16" s="1329"/>
      <c r="O16" s="1071" t="s">
        <v>27</v>
      </c>
      <c r="P16" s="1071" t="s">
        <v>26</v>
      </c>
      <c r="Q16" s="1102"/>
      <c r="R16" s="1102"/>
      <c r="S16" s="1071" t="s">
        <v>608</v>
      </c>
      <c r="T16" s="1071" t="s">
        <v>609</v>
      </c>
      <c r="U16" s="1071" t="s">
        <v>24</v>
      </c>
      <c r="V16" s="1095" t="s">
        <v>23</v>
      </c>
      <c r="X16" s="1077" t="s">
        <v>210</v>
      </c>
      <c r="Y16" s="1079" t="s">
        <v>211</v>
      </c>
      <c r="Z16" s="1081" t="s">
        <v>212</v>
      </c>
      <c r="AC16" s="769"/>
    </row>
    <row r="17" spans="1:29" ht="14.4" thickBot="1" x14ac:dyDescent="0.3">
      <c r="C17" s="776" t="s">
        <v>222</v>
      </c>
      <c r="D17" s="317" t="s">
        <v>225</v>
      </c>
      <c r="E17" s="775" t="s">
        <v>226</v>
      </c>
      <c r="F17" s="287" t="s">
        <v>217</v>
      </c>
      <c r="G17" s="1326"/>
      <c r="H17" s="1328"/>
      <c r="I17" s="1328"/>
      <c r="J17" s="1328"/>
      <c r="K17" s="1328"/>
      <c r="L17" s="1328"/>
      <c r="M17" s="1328"/>
      <c r="N17" s="1328"/>
      <c r="O17" s="1108"/>
      <c r="P17" s="1108"/>
      <c r="Q17" s="1108"/>
      <c r="R17" s="1108"/>
      <c r="S17" s="1108"/>
      <c r="T17" s="1108"/>
      <c r="U17" s="1108"/>
      <c r="V17" s="1109"/>
      <c r="X17" s="1107"/>
      <c r="Y17" s="1105"/>
      <c r="Z17" s="1106"/>
      <c r="AC17" s="769"/>
    </row>
    <row r="18" spans="1:29" x14ac:dyDescent="0.25">
      <c r="A18" s="176"/>
      <c r="B18" s="120" t="str">
        <f>IF(ISTEXT(D7),(CONCATENATE(Forside!$B$5,".",C18,".",D18,".",E18)),(""))</f>
        <v/>
      </c>
      <c r="C18" s="171" t="str">
        <f>C7&amp;""</f>
        <v/>
      </c>
      <c r="D18" s="192" t="str">
        <f>D7&amp;""</f>
        <v/>
      </c>
      <c r="E18" s="242" t="str">
        <f>IF(ISTEXT(D7),"KOMMANDO","")</f>
        <v/>
      </c>
      <c r="F18" s="327"/>
      <c r="G18" s="819"/>
      <c r="H18" s="809"/>
      <c r="I18" s="809"/>
      <c r="J18" s="809"/>
      <c r="K18" s="809"/>
      <c r="L18" s="809"/>
      <c r="M18" s="809"/>
      <c r="N18" s="809"/>
      <c r="O18" s="127"/>
      <c r="P18" s="127"/>
      <c r="Q18" s="127"/>
      <c r="R18" s="127"/>
      <c r="S18" s="127"/>
      <c r="T18" s="127"/>
      <c r="U18" s="127"/>
      <c r="V18" s="128"/>
      <c r="X18" s="140"/>
      <c r="Y18" s="141"/>
      <c r="Z18" s="128"/>
      <c r="AC18" s="769"/>
    </row>
    <row r="19" spans="1:29" x14ac:dyDescent="0.25">
      <c r="B19" s="120" t="str">
        <f>IF(ISTEXT(D8),(CONCATENATE(Forside!$B$5,".",C19,".",D19,".",E19)),(""))</f>
        <v/>
      </c>
      <c r="C19" s="142" t="str">
        <f t="shared" ref="C19:D22" si="1">C8&amp;""</f>
        <v/>
      </c>
      <c r="D19" s="196" t="str">
        <f t="shared" si="1"/>
        <v/>
      </c>
      <c r="E19" s="298" t="str">
        <f t="shared" ref="E19:E22" si="2">IF(ISTEXT(D8),"KOMMANDO","")</f>
        <v/>
      </c>
      <c r="F19" s="328"/>
      <c r="G19" s="820"/>
      <c r="H19" s="811"/>
      <c r="I19" s="811"/>
      <c r="J19" s="811"/>
      <c r="K19" s="811"/>
      <c r="L19" s="811"/>
      <c r="M19" s="811"/>
      <c r="N19" s="811"/>
      <c r="O19" s="148"/>
      <c r="P19" s="148"/>
      <c r="Q19" s="148"/>
      <c r="R19" s="148"/>
      <c r="S19" s="148"/>
      <c r="T19" s="148"/>
      <c r="U19" s="148"/>
      <c r="V19" s="149"/>
      <c r="X19" s="146"/>
      <c r="Y19" s="151"/>
      <c r="Z19" s="149"/>
      <c r="AC19" s="769"/>
    </row>
    <row r="20" spans="1:29" x14ac:dyDescent="0.25">
      <c r="B20" s="120" t="str">
        <f>IF(ISTEXT(D9),(CONCATENATE(Forside!$B$5,".",C20,".",D20,".",E20)),(""))</f>
        <v/>
      </c>
      <c r="C20" s="142" t="str">
        <f t="shared" si="1"/>
        <v/>
      </c>
      <c r="D20" s="196" t="str">
        <f t="shared" si="1"/>
        <v/>
      </c>
      <c r="E20" s="298" t="str">
        <f t="shared" si="2"/>
        <v/>
      </c>
      <c r="F20" s="441"/>
      <c r="G20" s="822"/>
      <c r="H20" s="814"/>
      <c r="I20" s="814"/>
      <c r="J20" s="814"/>
      <c r="K20" s="814"/>
      <c r="L20" s="814"/>
      <c r="M20" s="814"/>
      <c r="N20" s="814"/>
      <c r="O20" s="187"/>
      <c r="P20" s="187"/>
      <c r="Q20" s="187"/>
      <c r="R20" s="187"/>
      <c r="S20" s="187"/>
      <c r="T20" s="187"/>
      <c r="U20" s="187"/>
      <c r="V20" s="175"/>
      <c r="X20" s="146"/>
      <c r="Y20" s="151"/>
      <c r="Z20" s="149"/>
      <c r="AC20" s="769"/>
    </row>
    <row r="21" spans="1:29" x14ac:dyDescent="0.25">
      <c r="B21" s="120" t="str">
        <f>IF(ISTEXT(D10),(CONCATENATE(Forside!$B$5,".",C21,".",D21,".",E21)),(""))</f>
        <v/>
      </c>
      <c r="C21" s="142" t="str">
        <f t="shared" si="1"/>
        <v/>
      </c>
      <c r="D21" s="196" t="str">
        <f t="shared" si="1"/>
        <v/>
      </c>
      <c r="E21" s="298" t="str">
        <f t="shared" si="2"/>
        <v/>
      </c>
      <c r="F21" s="328"/>
      <c r="G21" s="820"/>
      <c r="H21" s="811"/>
      <c r="I21" s="811"/>
      <c r="J21" s="811"/>
      <c r="K21" s="811"/>
      <c r="L21" s="811"/>
      <c r="M21" s="811"/>
      <c r="N21" s="811"/>
      <c r="O21" s="148"/>
      <c r="P21" s="148"/>
      <c r="Q21" s="148"/>
      <c r="R21" s="148"/>
      <c r="S21" s="148"/>
      <c r="T21" s="148"/>
      <c r="U21" s="148"/>
      <c r="V21" s="149"/>
      <c r="X21" s="178"/>
      <c r="Y21" s="182"/>
      <c r="Z21" s="181"/>
      <c r="AC21" s="769"/>
    </row>
    <row r="22" spans="1:29" ht="14.4" thickBot="1" x14ac:dyDescent="0.3">
      <c r="B22" s="120" t="str">
        <f>IF(ISTEXT(D11),(CONCATENATE(Forside!$B$5,".",C22,".",D22,".",E22)),(""))</f>
        <v/>
      </c>
      <c r="C22" s="155" t="str">
        <f t="shared" si="1"/>
        <v/>
      </c>
      <c r="D22" s="208" t="str">
        <f t="shared" si="1"/>
        <v/>
      </c>
      <c r="E22" s="578" t="str">
        <f t="shared" si="2"/>
        <v/>
      </c>
      <c r="F22" s="325"/>
      <c r="G22" s="821"/>
      <c r="H22" s="813"/>
      <c r="I22" s="813"/>
      <c r="J22" s="813"/>
      <c r="K22" s="813"/>
      <c r="L22" s="813"/>
      <c r="M22" s="813"/>
      <c r="N22" s="813"/>
      <c r="O22" s="160"/>
      <c r="P22" s="160"/>
      <c r="Q22" s="160"/>
      <c r="R22" s="160"/>
      <c r="S22" s="160"/>
      <c r="T22" s="160"/>
      <c r="U22" s="160"/>
      <c r="V22" s="161"/>
      <c r="X22" s="158"/>
      <c r="Y22" s="163"/>
      <c r="Z22" s="161"/>
      <c r="AC22" s="769"/>
    </row>
    <row r="23" spans="1:29" x14ac:dyDescent="0.25">
      <c r="C23" s="1064" t="s">
        <v>278</v>
      </c>
      <c r="D23" s="1064"/>
      <c r="E23" s="1064"/>
      <c r="F23" s="1103"/>
      <c r="G23" s="1103"/>
      <c r="H23" s="1103"/>
      <c r="I23" s="1103"/>
      <c r="J23" s="1103"/>
      <c r="K23" s="1103"/>
      <c r="L23" s="1103"/>
      <c r="M23" s="1103"/>
      <c r="N23" s="1103"/>
      <c r="AC23" s="769"/>
    </row>
    <row r="24" spans="1:29" x14ac:dyDescent="0.25">
      <c r="AC24" s="769"/>
    </row>
    <row r="25" spans="1:29" x14ac:dyDescent="0.25">
      <c r="C25" s="176"/>
      <c r="AC25" s="769"/>
    </row>
    <row r="26" spans="1:29" x14ac:dyDescent="0.25">
      <c r="AC26" s="769"/>
    </row>
    <row r="27" spans="1:29" x14ac:dyDescent="0.25">
      <c r="AC27" s="769"/>
    </row>
    <row r="28" spans="1:29" x14ac:dyDescent="0.25">
      <c r="AC28" s="769"/>
    </row>
    <row r="29" spans="1:29" x14ac:dyDescent="0.25">
      <c r="AC29" s="769"/>
    </row>
    <row r="30" spans="1:29" x14ac:dyDescent="0.25">
      <c r="AC30" s="769"/>
    </row>
    <row r="31" spans="1:29" x14ac:dyDescent="0.25">
      <c r="AC31" s="769"/>
    </row>
    <row r="32" spans="1:29" x14ac:dyDescent="0.25">
      <c r="AC32" s="769"/>
    </row>
    <row r="33" spans="29:29" x14ac:dyDescent="0.25">
      <c r="AC33" s="769"/>
    </row>
    <row r="34" spans="29:29" x14ac:dyDescent="0.25">
      <c r="AC34" s="769"/>
    </row>
    <row r="35" spans="29:29" x14ac:dyDescent="0.25">
      <c r="AC35" s="769"/>
    </row>
    <row r="36" spans="29:29" x14ac:dyDescent="0.25">
      <c r="AC36" s="769"/>
    </row>
    <row r="37" spans="29:29" x14ac:dyDescent="0.25">
      <c r="AC37" s="769"/>
    </row>
    <row r="38" spans="29:29" x14ac:dyDescent="0.25">
      <c r="AC38" s="769"/>
    </row>
    <row r="39" spans="29:29" x14ac:dyDescent="0.25">
      <c r="AC39" s="769"/>
    </row>
  </sheetData>
  <mergeCells count="51">
    <mergeCell ref="V16:V17"/>
    <mergeCell ref="X16:X17"/>
    <mergeCell ref="R16:R17"/>
    <mergeCell ref="S16:S17"/>
    <mergeCell ref="C23:N23"/>
    <mergeCell ref="T16:T17"/>
    <mergeCell ref="U16:U17"/>
    <mergeCell ref="C14:F14"/>
    <mergeCell ref="X14:Z14"/>
    <mergeCell ref="X15:Z15"/>
    <mergeCell ref="G16:G17"/>
    <mergeCell ref="H16:H17"/>
    <mergeCell ref="I16:I17"/>
    <mergeCell ref="J16:J17"/>
    <mergeCell ref="K16:K17"/>
    <mergeCell ref="L16:L17"/>
    <mergeCell ref="M16:M17"/>
    <mergeCell ref="Y16:Y17"/>
    <mergeCell ref="Z16:Z17"/>
    <mergeCell ref="N16:N17"/>
    <mergeCell ref="O16:O17"/>
    <mergeCell ref="P16:P17"/>
    <mergeCell ref="Q16:Q17"/>
    <mergeCell ref="Y5:Y6"/>
    <mergeCell ref="Z5:Z6"/>
    <mergeCell ref="AA5:AA6"/>
    <mergeCell ref="AB5:AB6"/>
    <mergeCell ref="AC5:AC6"/>
    <mergeCell ref="C12:N12"/>
    <mergeCell ref="R5:R6"/>
    <mergeCell ref="S5:S6"/>
    <mergeCell ref="T5:T6"/>
    <mergeCell ref="U5:U6"/>
    <mergeCell ref="G5:G6"/>
    <mergeCell ref="H5:H6"/>
    <mergeCell ref="I5:I6"/>
    <mergeCell ref="J5:J6"/>
    <mergeCell ref="K5:K6"/>
    <mergeCell ref="V5:V6"/>
    <mergeCell ref="X5:X6"/>
    <mergeCell ref="L5:L6"/>
    <mergeCell ref="M5:M6"/>
    <mergeCell ref="N5:N6"/>
    <mergeCell ref="O5:O6"/>
    <mergeCell ref="P5:P6"/>
    <mergeCell ref="Q5:Q6"/>
    <mergeCell ref="C1:F1"/>
    <mergeCell ref="C3:F3"/>
    <mergeCell ref="X3:Z3"/>
    <mergeCell ref="AA3:AB4"/>
    <mergeCell ref="X4:Z4"/>
  </mergeCell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1">
    <pageSetUpPr fitToPage="1"/>
  </sheetPr>
  <dimension ref="A1:AB54"/>
  <sheetViews>
    <sheetView zoomScale="85" zoomScaleNormal="85" workbookViewId="0">
      <selection activeCell="T13" sqref="T13"/>
    </sheetView>
  </sheetViews>
  <sheetFormatPr baseColWidth="10" defaultColWidth="11.6328125" defaultRowHeight="13.8" x14ac:dyDescent="0.25"/>
  <cols>
    <col min="1" max="1" width="2.81640625" style="120" customWidth="1"/>
    <col min="2" max="2" width="44.08984375" style="120" hidden="1" customWidth="1"/>
    <col min="3" max="3" width="8.90625" style="120" customWidth="1"/>
    <col min="4" max="4" width="17.6328125" style="120" customWidth="1"/>
    <col min="5" max="5" width="10.36328125" style="120" customWidth="1"/>
    <col min="6" max="6" width="8.81640625" style="120" customWidth="1"/>
    <col min="7" max="23" width="3.6328125" style="120" customWidth="1"/>
    <col min="24" max="24" width="6.6328125" style="120" customWidth="1"/>
    <col min="25" max="25" width="8.1796875" style="120" customWidth="1"/>
    <col min="26" max="26" width="6.6328125" style="120" customWidth="1"/>
    <col min="27" max="27" width="21.453125" style="120" customWidth="1"/>
    <col min="28" max="16384" width="11.6328125" style="120"/>
  </cols>
  <sheetData>
    <row r="1" spans="1:28" ht="18.600000000000001" customHeight="1" x14ac:dyDescent="0.3">
      <c r="C1" s="1087" t="s">
        <v>208</v>
      </c>
      <c r="D1" s="1087"/>
      <c r="E1" s="1087"/>
      <c r="F1" s="1087"/>
      <c r="G1" s="116"/>
      <c r="H1" s="116"/>
      <c r="I1" s="116"/>
      <c r="J1" s="116"/>
      <c r="K1" s="116"/>
      <c r="L1" s="116"/>
      <c r="M1" s="116"/>
      <c r="N1" s="116"/>
      <c r="O1" s="116"/>
      <c r="P1" s="116"/>
      <c r="Q1" s="116"/>
      <c r="R1" s="116"/>
      <c r="S1" s="116"/>
      <c r="T1" s="116"/>
      <c r="U1" s="116"/>
      <c r="V1" s="116"/>
      <c r="W1" s="116"/>
      <c r="X1" s="1074" t="s">
        <v>272</v>
      </c>
      <c r="Y1" s="1075"/>
      <c r="Z1" s="1076"/>
      <c r="AA1" s="1088" t="s">
        <v>453</v>
      </c>
      <c r="AB1" s="1089"/>
    </row>
    <row r="2" spans="1:28" s="118" customFormat="1" ht="14.4" customHeight="1" thickBot="1" x14ac:dyDescent="0.3">
      <c r="X2" s="1068" t="s">
        <v>273</v>
      </c>
      <c r="Y2" s="1069"/>
      <c r="Z2" s="1070"/>
      <c r="AA2" s="1090"/>
      <c r="AB2" s="1091"/>
    </row>
    <row r="3" spans="1:28" s="118" customFormat="1" ht="120" customHeight="1" thickBot="1" x14ac:dyDescent="0.35">
      <c r="C3" s="1087" t="s">
        <v>195</v>
      </c>
      <c r="D3" s="1087"/>
      <c r="E3" s="1087"/>
      <c r="F3" s="1087"/>
      <c r="G3" s="120"/>
      <c r="H3" s="120"/>
      <c r="I3" s="120"/>
      <c r="J3" s="120"/>
      <c r="K3" s="120"/>
      <c r="L3" s="120"/>
      <c r="M3" s="120"/>
      <c r="N3" s="120"/>
      <c r="O3" s="120"/>
      <c r="P3" s="120"/>
      <c r="Q3" s="120"/>
      <c r="R3" s="120"/>
      <c r="S3" s="120"/>
      <c r="T3" s="120"/>
      <c r="U3" s="120"/>
      <c r="V3" s="120"/>
      <c r="X3" s="1077" t="s">
        <v>210</v>
      </c>
      <c r="Y3" s="1079" t="s">
        <v>211</v>
      </c>
      <c r="Z3" s="1081" t="s">
        <v>212</v>
      </c>
      <c r="AA3" s="1092" t="s">
        <v>454</v>
      </c>
      <c r="AB3" s="1093" t="s">
        <v>455</v>
      </c>
    </row>
    <row r="4" spans="1:28" s="118" customFormat="1" ht="14.4" thickBot="1" x14ac:dyDescent="0.3">
      <c r="C4" s="133" t="s">
        <v>222</v>
      </c>
      <c r="D4" s="134" t="s">
        <v>225</v>
      </c>
      <c r="E4" s="1287" t="s">
        <v>227</v>
      </c>
      <c r="F4" s="1277"/>
      <c r="G4" s="1277"/>
      <c r="H4" s="1277"/>
      <c r="I4" s="1277"/>
      <c r="J4" s="1277"/>
      <c r="K4" s="1277"/>
      <c r="L4" s="1273" t="s">
        <v>217</v>
      </c>
      <c r="M4" s="1274"/>
      <c r="N4" s="1275"/>
      <c r="O4" s="1276" t="s">
        <v>216</v>
      </c>
      <c r="P4" s="1277"/>
      <c r="Q4" s="1277"/>
      <c r="R4" s="1277"/>
      <c r="S4" s="1277"/>
      <c r="T4" s="1277"/>
      <c r="U4" s="1277"/>
      <c r="V4" s="1278"/>
      <c r="X4" s="1107"/>
      <c r="Y4" s="1105"/>
      <c r="Z4" s="1106"/>
      <c r="AA4" s="1092"/>
      <c r="AB4" s="1094"/>
    </row>
    <row r="5" spans="1:28" s="118" customFormat="1" x14ac:dyDescent="0.25">
      <c r="A5" s="258"/>
      <c r="B5" s="120" t="str">
        <f>IF(ISTEXT(D5),(CONCATENATE(Forside!$B$5,".",C5,".",D5,".",E5)),(""))</f>
        <v>..RTELLOPC.72.TELLER.RUNTELLER</v>
      </c>
      <c r="C5" s="171"/>
      <c r="D5" s="183" t="s">
        <v>294</v>
      </c>
      <c r="E5" s="1288" t="s">
        <v>228</v>
      </c>
      <c r="F5" s="1271"/>
      <c r="G5" s="1271"/>
      <c r="H5" s="1271"/>
      <c r="I5" s="1271"/>
      <c r="J5" s="1271"/>
      <c r="K5" s="1271"/>
      <c r="L5" s="1270"/>
      <c r="M5" s="1271"/>
      <c r="N5" s="1272"/>
      <c r="O5" s="1270" t="s">
        <v>198</v>
      </c>
      <c r="P5" s="1271"/>
      <c r="Q5" s="1271"/>
      <c r="R5" s="1271"/>
      <c r="S5" s="1271"/>
      <c r="T5" s="1271"/>
      <c r="U5" s="1271"/>
      <c r="V5" s="1272"/>
      <c r="X5" s="243"/>
      <c r="Y5" s="174"/>
      <c r="Z5" s="677"/>
      <c r="AA5" s="171" t="s">
        <v>788</v>
      </c>
      <c r="AB5" s="193"/>
    </row>
    <row r="6" spans="1:28" s="118" customFormat="1" x14ac:dyDescent="0.25">
      <c r="A6" s="258"/>
      <c r="B6" s="120" t="str">
        <f>IF(ISTEXT(D6),(CONCATENATE(Forside!$B$5,".",C6,".",D6,".",E6)),(""))</f>
        <v>..RTELLOPC.72.TELLER.TELLER_TIL</v>
      </c>
      <c r="C6" s="142"/>
      <c r="D6" s="144" t="s">
        <v>294</v>
      </c>
      <c r="E6" s="1286" t="s">
        <v>229</v>
      </c>
      <c r="F6" s="1259"/>
      <c r="G6" s="1259"/>
      <c r="H6" s="1259"/>
      <c r="I6" s="1259"/>
      <c r="J6" s="1259"/>
      <c r="K6" s="1259"/>
      <c r="L6" s="1258"/>
      <c r="M6" s="1259"/>
      <c r="N6" s="1260"/>
      <c r="O6" s="1258" t="s">
        <v>197</v>
      </c>
      <c r="P6" s="1259"/>
      <c r="Q6" s="1259"/>
      <c r="R6" s="1259"/>
      <c r="S6" s="1259"/>
      <c r="T6" s="1259"/>
      <c r="U6" s="1259"/>
      <c r="V6" s="1260"/>
      <c r="X6" s="146"/>
      <c r="Y6" s="174"/>
      <c r="Z6" s="443"/>
      <c r="AA6" s="142" t="s">
        <v>788</v>
      </c>
      <c r="AB6" s="195"/>
    </row>
    <row r="7" spans="1:28" s="118" customFormat="1" x14ac:dyDescent="0.25">
      <c r="A7" s="258"/>
      <c r="B7" s="120" t="str">
        <f>IF(ISTEXT(D7),(CONCATENATE(Forside!$B$5,".",C7,".",D7,".",E7)),(""))</f>
        <v>..RTELLOPC.72.TELLER.TELLER_RETUR</v>
      </c>
      <c r="C7" s="142"/>
      <c r="D7" s="144" t="s">
        <v>294</v>
      </c>
      <c r="E7" s="1286" t="s">
        <v>230</v>
      </c>
      <c r="F7" s="1259"/>
      <c r="G7" s="1259"/>
      <c r="H7" s="1259"/>
      <c r="I7" s="1259"/>
      <c r="J7" s="1259"/>
      <c r="K7" s="1259"/>
      <c r="L7" s="1258"/>
      <c r="M7" s="1259"/>
      <c r="N7" s="1260"/>
      <c r="O7" s="1258" t="s">
        <v>196</v>
      </c>
      <c r="P7" s="1259"/>
      <c r="Q7" s="1259"/>
      <c r="R7" s="1259"/>
      <c r="S7" s="1259"/>
      <c r="T7" s="1259"/>
      <c r="U7" s="1259"/>
      <c r="V7" s="1260"/>
      <c r="X7" s="146"/>
      <c r="Y7" s="174"/>
      <c r="Z7" s="443"/>
      <c r="AA7" s="142" t="s">
        <v>788</v>
      </c>
      <c r="AB7" s="195"/>
    </row>
    <row r="8" spans="1:28" s="118" customFormat="1" x14ac:dyDescent="0.25">
      <c r="A8" s="258"/>
      <c r="B8" s="120" t="str">
        <f>IF(ISTEXT(D8),(CONCATENATE(Forside!$B$5,".",C8,".",D8,".",E8)),(""))</f>
        <v/>
      </c>
      <c r="C8" s="142"/>
      <c r="D8" s="144"/>
      <c r="E8" s="1286"/>
      <c r="F8" s="1259"/>
      <c r="G8" s="1259"/>
      <c r="H8" s="1259"/>
      <c r="I8" s="1259"/>
      <c r="J8" s="1259"/>
      <c r="K8" s="1259"/>
      <c r="L8" s="1258"/>
      <c r="M8" s="1259"/>
      <c r="N8" s="1260"/>
      <c r="O8" s="1258"/>
      <c r="P8" s="1259"/>
      <c r="Q8" s="1259"/>
      <c r="R8" s="1259"/>
      <c r="S8" s="1259"/>
      <c r="T8" s="1259"/>
      <c r="U8" s="1259"/>
      <c r="V8" s="1260"/>
      <c r="X8" s="146"/>
      <c r="Y8" s="174"/>
      <c r="Z8" s="443"/>
      <c r="AA8" s="297"/>
      <c r="AB8" s="688"/>
    </row>
    <row r="9" spans="1:28" s="118" customFormat="1" x14ac:dyDescent="0.25">
      <c r="A9" s="258"/>
      <c r="B9" s="120" t="str">
        <f>IF(ISTEXT(D9),(CONCATENATE(Forside!$B$5,".",C9,".",D9,".",E9)),(""))</f>
        <v/>
      </c>
      <c r="C9" s="142"/>
      <c r="D9" s="144"/>
      <c r="E9" s="1286"/>
      <c r="F9" s="1259"/>
      <c r="G9" s="1259"/>
      <c r="H9" s="1259"/>
      <c r="I9" s="1259"/>
      <c r="J9" s="1259"/>
      <c r="K9" s="1259"/>
      <c r="L9" s="1258"/>
      <c r="M9" s="1259"/>
      <c r="N9" s="1260"/>
      <c r="O9" s="1258"/>
      <c r="P9" s="1259"/>
      <c r="Q9" s="1259"/>
      <c r="R9" s="1259"/>
      <c r="S9" s="1259"/>
      <c r="T9" s="1259"/>
      <c r="U9" s="1259"/>
      <c r="V9" s="1260"/>
      <c r="X9" s="146"/>
      <c r="Y9" s="174"/>
      <c r="Z9" s="443"/>
      <c r="AA9" s="297"/>
      <c r="AB9" s="688"/>
    </row>
    <row r="10" spans="1:28" s="118" customFormat="1" x14ac:dyDescent="0.25">
      <c r="A10" s="258"/>
      <c r="B10" s="120" t="str">
        <f>IF(ISTEXT(D10),(CONCATENATE(Forside!$B$5,".",C10,".",D10,".",E10)),(""))</f>
        <v/>
      </c>
      <c r="C10" s="142"/>
      <c r="D10" s="144"/>
      <c r="E10" s="1286"/>
      <c r="F10" s="1259"/>
      <c r="G10" s="1259"/>
      <c r="H10" s="1259"/>
      <c r="I10" s="1259"/>
      <c r="J10" s="1259"/>
      <c r="K10" s="1259"/>
      <c r="L10" s="1258"/>
      <c r="M10" s="1259"/>
      <c r="N10" s="1260"/>
      <c r="O10" s="1258"/>
      <c r="P10" s="1259"/>
      <c r="Q10" s="1259"/>
      <c r="R10" s="1259"/>
      <c r="S10" s="1259"/>
      <c r="T10" s="1259"/>
      <c r="U10" s="1259"/>
      <c r="V10" s="1260"/>
      <c r="X10" s="146"/>
      <c r="Y10" s="174"/>
      <c r="Z10" s="443"/>
      <c r="AA10" s="297"/>
      <c r="AB10" s="688"/>
    </row>
    <row r="11" spans="1:28" s="118" customFormat="1" x14ac:dyDescent="0.25">
      <c r="A11" s="258"/>
      <c r="B11" s="120"/>
      <c r="C11" s="142"/>
      <c r="D11" s="144"/>
      <c r="E11" s="961"/>
      <c r="F11" s="955"/>
      <c r="G11" s="955"/>
      <c r="H11" s="955"/>
      <c r="I11" s="955"/>
      <c r="J11" s="955"/>
      <c r="K11" s="955"/>
      <c r="L11" s="954"/>
      <c r="M11" s="955"/>
      <c r="N11" s="956"/>
      <c r="O11" s="954"/>
      <c r="P11" s="955"/>
      <c r="Q11" s="955"/>
      <c r="R11" s="955"/>
      <c r="S11" s="955"/>
      <c r="T11" s="955"/>
      <c r="U11" s="955"/>
      <c r="V11" s="956"/>
      <c r="X11" s="146"/>
      <c r="Y11" s="174"/>
      <c r="Z11" s="962"/>
      <c r="AA11" s="297"/>
      <c r="AB11" s="688"/>
    </row>
    <row r="12" spans="1:28" s="118" customFormat="1" x14ac:dyDescent="0.25">
      <c r="A12" s="258"/>
      <c r="B12" s="120"/>
      <c r="C12" s="142"/>
      <c r="D12" s="144"/>
      <c r="E12" s="961"/>
      <c r="F12" s="955"/>
      <c r="G12" s="955"/>
      <c r="H12" s="955"/>
      <c r="I12" s="955"/>
      <c r="J12" s="955"/>
      <c r="K12" s="955"/>
      <c r="L12" s="954"/>
      <c r="M12" s="955"/>
      <c r="N12" s="956"/>
      <c r="O12" s="954"/>
      <c r="P12" s="955"/>
      <c r="Q12" s="955"/>
      <c r="R12" s="955"/>
      <c r="S12" s="955"/>
      <c r="T12" s="955"/>
      <c r="U12" s="955"/>
      <c r="V12" s="956"/>
      <c r="X12" s="146"/>
      <c r="Y12" s="174"/>
      <c r="Z12" s="962"/>
      <c r="AA12" s="297"/>
      <c r="AB12" s="688"/>
    </row>
    <row r="13" spans="1:28" s="118" customFormat="1" x14ac:dyDescent="0.25">
      <c r="A13" s="258"/>
      <c r="B13" s="120"/>
      <c r="C13" s="142"/>
      <c r="D13" s="144"/>
      <c r="E13" s="961"/>
      <c r="F13" s="955"/>
      <c r="G13" s="955"/>
      <c r="H13" s="955"/>
      <c r="I13" s="955"/>
      <c r="J13" s="955"/>
      <c r="K13" s="955"/>
      <c r="L13" s="954"/>
      <c r="M13" s="955"/>
      <c r="N13" s="956"/>
      <c r="O13" s="954"/>
      <c r="P13" s="955"/>
      <c r="Q13" s="955"/>
      <c r="R13" s="955"/>
      <c r="S13" s="955"/>
      <c r="T13" s="955"/>
      <c r="U13" s="955"/>
      <c r="V13" s="956"/>
      <c r="X13" s="146"/>
      <c r="Y13" s="174"/>
      <c r="Z13" s="962"/>
      <c r="AA13" s="297"/>
      <c r="AB13" s="688"/>
    </row>
    <row r="14" spans="1:28" s="118" customFormat="1" x14ac:dyDescent="0.25">
      <c r="A14" s="258"/>
      <c r="B14" s="120"/>
      <c r="C14" s="142"/>
      <c r="D14" s="144"/>
      <c r="E14" s="961"/>
      <c r="F14" s="955"/>
      <c r="G14" s="955"/>
      <c r="H14" s="955"/>
      <c r="I14" s="955"/>
      <c r="J14" s="955"/>
      <c r="K14" s="955"/>
      <c r="L14" s="954"/>
      <c r="M14" s="955"/>
      <c r="N14" s="956"/>
      <c r="O14" s="954"/>
      <c r="P14" s="955"/>
      <c r="Q14" s="955"/>
      <c r="R14" s="955"/>
      <c r="S14" s="955"/>
      <c r="T14" s="955"/>
      <c r="U14" s="955"/>
      <c r="V14" s="956"/>
      <c r="X14" s="146"/>
      <c r="Y14" s="174"/>
      <c r="Z14" s="962"/>
      <c r="AA14" s="297"/>
      <c r="AB14" s="688"/>
    </row>
    <row r="15" spans="1:28" s="118" customFormat="1" x14ac:dyDescent="0.25">
      <c r="A15" s="258"/>
      <c r="B15" s="120"/>
      <c r="C15" s="142"/>
      <c r="D15" s="144"/>
      <c r="E15" s="961"/>
      <c r="F15" s="955"/>
      <c r="G15" s="955"/>
      <c r="H15" s="955"/>
      <c r="I15" s="955"/>
      <c r="J15" s="955"/>
      <c r="K15" s="955"/>
      <c r="L15" s="954"/>
      <c r="M15" s="955"/>
      <c r="N15" s="956"/>
      <c r="O15" s="954"/>
      <c r="P15" s="955"/>
      <c r="Q15" s="955"/>
      <c r="R15" s="955"/>
      <c r="S15" s="955"/>
      <c r="T15" s="955"/>
      <c r="U15" s="955"/>
      <c r="V15" s="956"/>
      <c r="X15" s="146"/>
      <c r="Y15" s="174"/>
      <c r="Z15" s="962"/>
      <c r="AA15" s="297"/>
      <c r="AB15" s="688"/>
    </row>
    <row r="16" spans="1:28" s="118" customFormat="1" x14ac:dyDescent="0.25">
      <c r="A16" s="258"/>
      <c r="B16" s="120"/>
      <c r="C16" s="142"/>
      <c r="D16" s="144"/>
      <c r="E16" s="961"/>
      <c r="F16" s="955"/>
      <c r="G16" s="955"/>
      <c r="H16" s="955"/>
      <c r="I16" s="955"/>
      <c r="J16" s="955"/>
      <c r="K16" s="955"/>
      <c r="L16" s="954"/>
      <c r="M16" s="955"/>
      <c r="N16" s="956"/>
      <c r="O16" s="954"/>
      <c r="P16" s="955"/>
      <c r="Q16" s="955"/>
      <c r="R16" s="955"/>
      <c r="S16" s="955"/>
      <c r="T16" s="955"/>
      <c r="U16" s="955"/>
      <c r="V16" s="956"/>
      <c r="X16" s="146"/>
      <c r="Y16" s="174"/>
      <c r="Z16" s="962"/>
      <c r="AA16" s="297"/>
      <c r="AB16" s="688"/>
    </row>
    <row r="17" spans="1:28" s="118" customFormat="1" x14ac:dyDescent="0.25">
      <c r="A17" s="258"/>
      <c r="B17" s="120"/>
      <c r="C17" s="142"/>
      <c r="D17" s="144"/>
      <c r="E17" s="961"/>
      <c r="F17" s="955"/>
      <c r="G17" s="955"/>
      <c r="H17" s="955"/>
      <c r="I17" s="955"/>
      <c r="J17" s="955"/>
      <c r="K17" s="955"/>
      <c r="L17" s="954"/>
      <c r="M17" s="955"/>
      <c r="N17" s="956"/>
      <c r="O17" s="954"/>
      <c r="P17" s="955"/>
      <c r="Q17" s="955"/>
      <c r="R17" s="955"/>
      <c r="S17" s="955"/>
      <c r="T17" s="955"/>
      <c r="U17" s="955"/>
      <c r="V17" s="956"/>
      <c r="X17" s="146"/>
      <c r="Y17" s="174"/>
      <c r="Z17" s="962"/>
      <c r="AA17" s="297"/>
      <c r="AB17" s="688"/>
    </row>
    <row r="18" spans="1:28" s="118" customFormat="1" x14ac:dyDescent="0.25">
      <c r="A18" s="258"/>
      <c r="B18" s="120"/>
      <c r="C18" s="142"/>
      <c r="D18" s="144"/>
      <c r="E18" s="961"/>
      <c r="F18" s="955"/>
      <c r="G18" s="955"/>
      <c r="H18" s="955"/>
      <c r="I18" s="955"/>
      <c r="J18" s="955"/>
      <c r="K18" s="955"/>
      <c r="L18" s="954"/>
      <c r="M18" s="955"/>
      <c r="N18" s="956"/>
      <c r="O18" s="954"/>
      <c r="P18" s="955"/>
      <c r="Q18" s="955"/>
      <c r="R18" s="955"/>
      <c r="S18" s="955"/>
      <c r="T18" s="955"/>
      <c r="U18" s="955"/>
      <c r="V18" s="956"/>
      <c r="X18" s="146"/>
      <c r="Y18" s="174"/>
      <c r="Z18" s="962"/>
      <c r="AA18" s="297"/>
      <c r="AB18" s="688"/>
    </row>
    <row r="19" spans="1:28" s="118" customFormat="1" x14ac:dyDescent="0.25">
      <c r="A19" s="258"/>
      <c r="B19" s="120"/>
      <c r="C19" s="142"/>
      <c r="D19" s="144"/>
      <c r="E19" s="961"/>
      <c r="F19" s="955"/>
      <c r="G19" s="955"/>
      <c r="H19" s="955"/>
      <c r="I19" s="955"/>
      <c r="J19" s="955"/>
      <c r="K19" s="955"/>
      <c r="L19" s="954"/>
      <c r="M19" s="955"/>
      <c r="N19" s="956"/>
      <c r="O19" s="954"/>
      <c r="P19" s="955"/>
      <c r="Q19" s="955"/>
      <c r="R19" s="955"/>
      <c r="S19" s="955"/>
      <c r="T19" s="955"/>
      <c r="U19" s="955"/>
      <c r="V19" s="956"/>
      <c r="X19" s="146"/>
      <c r="Y19" s="174"/>
      <c r="Z19" s="962"/>
      <c r="AA19" s="297"/>
      <c r="AB19" s="688"/>
    </row>
    <row r="20" spans="1:28" s="118" customFormat="1" x14ac:dyDescent="0.25">
      <c r="A20" s="258"/>
      <c r="B20" s="120"/>
      <c r="C20" s="142"/>
      <c r="D20" s="144"/>
      <c r="E20" s="961"/>
      <c r="F20" s="955"/>
      <c r="G20" s="955"/>
      <c r="H20" s="955"/>
      <c r="I20" s="955"/>
      <c r="J20" s="955"/>
      <c r="K20" s="955"/>
      <c r="L20" s="954"/>
      <c r="M20" s="955"/>
      <c r="N20" s="956"/>
      <c r="O20" s="954"/>
      <c r="P20" s="955"/>
      <c r="Q20" s="955"/>
      <c r="R20" s="955"/>
      <c r="S20" s="955"/>
      <c r="T20" s="955"/>
      <c r="U20" s="955"/>
      <c r="V20" s="956"/>
      <c r="X20" s="146"/>
      <c r="Y20" s="174"/>
      <c r="Z20" s="962"/>
      <c r="AA20" s="297"/>
      <c r="AB20" s="688"/>
    </row>
    <row r="21" spans="1:28" s="118" customFormat="1" x14ac:dyDescent="0.25">
      <c r="A21" s="258"/>
      <c r="B21" s="120"/>
      <c r="C21" s="142"/>
      <c r="D21" s="144"/>
      <c r="E21" s="961"/>
      <c r="F21" s="955"/>
      <c r="G21" s="955"/>
      <c r="H21" s="955"/>
      <c r="I21" s="955"/>
      <c r="J21" s="955"/>
      <c r="K21" s="955"/>
      <c r="L21" s="954"/>
      <c r="M21" s="955"/>
      <c r="N21" s="956"/>
      <c r="O21" s="954"/>
      <c r="P21" s="955"/>
      <c r="Q21" s="955"/>
      <c r="R21" s="955"/>
      <c r="S21" s="955"/>
      <c r="T21" s="955"/>
      <c r="U21" s="955"/>
      <c r="V21" s="956"/>
      <c r="X21" s="146"/>
      <c r="Y21" s="174"/>
      <c r="Z21" s="962"/>
      <c r="AA21" s="297"/>
      <c r="AB21" s="688"/>
    </row>
    <row r="22" spans="1:28" s="118" customFormat="1" x14ac:dyDescent="0.25">
      <c r="A22" s="258"/>
      <c r="B22" s="120"/>
      <c r="C22" s="142"/>
      <c r="D22" s="144"/>
      <c r="E22" s="961"/>
      <c r="F22" s="955"/>
      <c r="G22" s="955"/>
      <c r="H22" s="955"/>
      <c r="I22" s="955"/>
      <c r="J22" s="955"/>
      <c r="K22" s="955"/>
      <c r="L22" s="954"/>
      <c r="M22" s="955"/>
      <c r="N22" s="956"/>
      <c r="O22" s="954"/>
      <c r="P22" s="955"/>
      <c r="Q22" s="955"/>
      <c r="R22" s="955"/>
      <c r="S22" s="955"/>
      <c r="T22" s="955"/>
      <c r="U22" s="955"/>
      <c r="V22" s="956"/>
      <c r="X22" s="146"/>
      <c r="Y22" s="174"/>
      <c r="Z22" s="962"/>
      <c r="AA22" s="297"/>
      <c r="AB22" s="688"/>
    </row>
    <row r="23" spans="1:28" s="118" customFormat="1" x14ac:dyDescent="0.25">
      <c r="A23" s="258"/>
      <c r="B23" s="120"/>
      <c r="C23" s="142"/>
      <c r="D23" s="144"/>
      <c r="E23" s="961"/>
      <c r="F23" s="955"/>
      <c r="G23" s="955"/>
      <c r="H23" s="955"/>
      <c r="I23" s="955"/>
      <c r="J23" s="955"/>
      <c r="K23" s="955"/>
      <c r="L23" s="954"/>
      <c r="M23" s="955"/>
      <c r="N23" s="956"/>
      <c r="O23" s="954"/>
      <c r="P23" s="955"/>
      <c r="Q23" s="955"/>
      <c r="R23" s="955"/>
      <c r="S23" s="955"/>
      <c r="T23" s="955"/>
      <c r="U23" s="955"/>
      <c r="V23" s="956"/>
      <c r="X23" s="146"/>
      <c r="Y23" s="174"/>
      <c r="Z23" s="962"/>
      <c r="AA23" s="297"/>
      <c r="AB23" s="688"/>
    </row>
    <row r="24" spans="1:28" s="118" customFormat="1" x14ac:dyDescent="0.25">
      <c r="A24" s="258"/>
      <c r="B24" s="120"/>
      <c r="C24" s="142"/>
      <c r="D24" s="144"/>
      <c r="E24" s="961"/>
      <c r="F24" s="955"/>
      <c r="G24" s="955"/>
      <c r="H24" s="955"/>
      <c r="I24" s="955"/>
      <c r="J24" s="955"/>
      <c r="K24" s="955"/>
      <c r="L24" s="954"/>
      <c r="M24" s="955"/>
      <c r="N24" s="956"/>
      <c r="O24" s="954"/>
      <c r="P24" s="955"/>
      <c r="Q24" s="955"/>
      <c r="R24" s="955"/>
      <c r="S24" s="955"/>
      <c r="T24" s="955"/>
      <c r="U24" s="955"/>
      <c r="V24" s="956"/>
      <c r="X24" s="146"/>
      <c r="Y24" s="174"/>
      <c r="Z24" s="962"/>
      <c r="AA24" s="297"/>
      <c r="AB24" s="688"/>
    </row>
    <row r="25" spans="1:28" s="118" customFormat="1" x14ac:dyDescent="0.25">
      <c r="A25" s="258"/>
      <c r="B25" s="120"/>
      <c r="C25" s="142"/>
      <c r="D25" s="144"/>
      <c r="E25" s="961"/>
      <c r="F25" s="955"/>
      <c r="G25" s="955"/>
      <c r="H25" s="955"/>
      <c r="I25" s="955"/>
      <c r="J25" s="955"/>
      <c r="K25" s="955"/>
      <c r="L25" s="954"/>
      <c r="M25" s="955"/>
      <c r="N25" s="956"/>
      <c r="O25" s="954"/>
      <c r="P25" s="955"/>
      <c r="Q25" s="955"/>
      <c r="R25" s="955"/>
      <c r="S25" s="955"/>
      <c r="T25" s="955"/>
      <c r="U25" s="955"/>
      <c r="V25" s="956"/>
      <c r="X25" s="146"/>
      <c r="Y25" s="174"/>
      <c r="Z25" s="962"/>
      <c r="AA25" s="297"/>
      <c r="AB25" s="688"/>
    </row>
    <row r="26" spans="1:28" s="118" customFormat="1" x14ac:dyDescent="0.25">
      <c r="A26" s="258"/>
      <c r="B26" s="120"/>
      <c r="C26" s="142"/>
      <c r="D26" s="144"/>
      <c r="E26" s="961"/>
      <c r="F26" s="955"/>
      <c r="G26" s="955"/>
      <c r="H26" s="955"/>
      <c r="I26" s="955"/>
      <c r="J26" s="955"/>
      <c r="K26" s="955"/>
      <c r="L26" s="954"/>
      <c r="M26" s="955"/>
      <c r="N26" s="956"/>
      <c r="O26" s="954"/>
      <c r="P26" s="955"/>
      <c r="Q26" s="955"/>
      <c r="R26" s="955"/>
      <c r="S26" s="955"/>
      <c r="T26" s="955"/>
      <c r="U26" s="955"/>
      <c r="V26" s="956"/>
      <c r="X26" s="146"/>
      <c r="Y26" s="174"/>
      <c r="Z26" s="962"/>
      <c r="AA26" s="299"/>
      <c r="AB26" s="688"/>
    </row>
    <row r="27" spans="1:28" s="118" customFormat="1" x14ac:dyDescent="0.25">
      <c r="A27" s="258"/>
      <c r="B27" s="120"/>
      <c r="C27" s="142"/>
      <c r="D27" s="144"/>
      <c r="E27" s="961"/>
      <c r="F27" s="955"/>
      <c r="G27" s="955"/>
      <c r="H27" s="955"/>
      <c r="I27" s="955"/>
      <c r="J27" s="955"/>
      <c r="K27" s="955"/>
      <c r="L27" s="954"/>
      <c r="M27" s="955"/>
      <c r="N27" s="956"/>
      <c r="O27" s="954"/>
      <c r="P27" s="955"/>
      <c r="Q27" s="955"/>
      <c r="R27" s="955"/>
      <c r="S27" s="955"/>
      <c r="T27" s="955"/>
      <c r="U27" s="955"/>
      <c r="V27" s="956"/>
      <c r="X27" s="146"/>
      <c r="Y27" s="174"/>
      <c r="Z27" s="962"/>
      <c r="AA27" s="299"/>
      <c r="AB27" s="688"/>
    </row>
    <row r="28" spans="1:28" s="118" customFormat="1" x14ac:dyDescent="0.25">
      <c r="A28" s="258"/>
      <c r="B28" s="120"/>
      <c r="C28" s="142"/>
      <c r="D28" s="144"/>
      <c r="E28" s="961"/>
      <c r="F28" s="955"/>
      <c r="G28" s="955"/>
      <c r="H28" s="955"/>
      <c r="I28" s="955"/>
      <c r="J28" s="955"/>
      <c r="K28" s="955"/>
      <c r="L28" s="954"/>
      <c r="M28" s="955"/>
      <c r="N28" s="956"/>
      <c r="O28" s="954"/>
      <c r="P28" s="955"/>
      <c r="Q28" s="955"/>
      <c r="R28" s="955"/>
      <c r="S28" s="955"/>
      <c r="T28" s="955"/>
      <c r="U28" s="955"/>
      <c r="V28" s="956"/>
      <c r="X28" s="146"/>
      <c r="Y28" s="174"/>
      <c r="Z28" s="962"/>
      <c r="AA28" s="299"/>
      <c r="AB28" s="688"/>
    </row>
    <row r="29" spans="1:28" s="118" customFormat="1" x14ac:dyDescent="0.25">
      <c r="A29" s="258"/>
      <c r="B29" s="120"/>
      <c r="C29" s="142"/>
      <c r="D29" s="144"/>
      <c r="E29" s="961"/>
      <c r="F29" s="955"/>
      <c r="G29" s="955"/>
      <c r="H29" s="955"/>
      <c r="I29" s="955"/>
      <c r="J29" s="955"/>
      <c r="K29" s="955"/>
      <c r="L29" s="954"/>
      <c r="M29" s="955"/>
      <c r="N29" s="956"/>
      <c r="O29" s="954"/>
      <c r="P29" s="955"/>
      <c r="Q29" s="955"/>
      <c r="R29" s="955"/>
      <c r="S29" s="955"/>
      <c r="T29" s="955"/>
      <c r="U29" s="955"/>
      <c r="V29" s="956"/>
      <c r="X29" s="146"/>
      <c r="Y29" s="174"/>
      <c r="Z29" s="962"/>
      <c r="AA29" s="299"/>
      <c r="AB29" s="688"/>
    </row>
    <row r="30" spans="1:28" s="118" customFormat="1" x14ac:dyDescent="0.25">
      <c r="A30" s="258"/>
      <c r="B30" s="120"/>
      <c r="C30" s="142"/>
      <c r="D30" s="144"/>
      <c r="E30" s="961"/>
      <c r="F30" s="955"/>
      <c r="G30" s="955"/>
      <c r="H30" s="955"/>
      <c r="I30" s="955"/>
      <c r="J30" s="955"/>
      <c r="K30" s="955"/>
      <c r="L30" s="954"/>
      <c r="M30" s="955"/>
      <c r="N30" s="956"/>
      <c r="O30" s="954"/>
      <c r="P30" s="955"/>
      <c r="Q30" s="955"/>
      <c r="R30" s="955"/>
      <c r="S30" s="955"/>
      <c r="T30" s="955"/>
      <c r="U30" s="955"/>
      <c r="V30" s="956"/>
      <c r="X30" s="146"/>
      <c r="Y30" s="174"/>
      <c r="Z30" s="962"/>
      <c r="AA30" s="299"/>
      <c r="AB30" s="688"/>
    </row>
    <row r="31" spans="1:28" s="118" customFormat="1" x14ac:dyDescent="0.25">
      <c r="A31" s="258"/>
      <c r="B31" s="120"/>
      <c r="C31" s="142"/>
      <c r="D31" s="144"/>
      <c r="E31" s="961"/>
      <c r="F31" s="955"/>
      <c r="G31" s="955"/>
      <c r="H31" s="955"/>
      <c r="I31" s="955"/>
      <c r="J31" s="955"/>
      <c r="K31" s="955"/>
      <c r="L31" s="954"/>
      <c r="M31" s="955"/>
      <c r="N31" s="956"/>
      <c r="O31" s="954"/>
      <c r="P31" s="955"/>
      <c r="Q31" s="955"/>
      <c r="R31" s="955"/>
      <c r="S31" s="955"/>
      <c r="T31" s="955"/>
      <c r="U31" s="955"/>
      <c r="V31" s="956"/>
      <c r="X31" s="146"/>
      <c r="Y31" s="174"/>
      <c r="Z31" s="962"/>
      <c r="AA31" s="299"/>
      <c r="AB31" s="688"/>
    </row>
    <row r="32" spans="1:28" s="118" customFormat="1" x14ac:dyDescent="0.25">
      <c r="A32" s="258"/>
      <c r="B32" s="120"/>
      <c r="C32" s="142"/>
      <c r="D32" s="144"/>
      <c r="E32" s="961"/>
      <c r="F32" s="955"/>
      <c r="G32" s="955"/>
      <c r="H32" s="955"/>
      <c r="I32" s="955"/>
      <c r="J32" s="955"/>
      <c r="K32" s="955"/>
      <c r="L32" s="954"/>
      <c r="M32" s="955"/>
      <c r="N32" s="956"/>
      <c r="O32" s="954"/>
      <c r="P32" s="955"/>
      <c r="Q32" s="955"/>
      <c r="R32" s="955"/>
      <c r="S32" s="955"/>
      <c r="T32" s="955"/>
      <c r="U32" s="955"/>
      <c r="V32" s="956"/>
      <c r="X32" s="146"/>
      <c r="Y32" s="174"/>
      <c r="Z32" s="962"/>
      <c r="AA32" s="299"/>
      <c r="AB32" s="688"/>
    </row>
    <row r="33" spans="1:28" s="118" customFormat="1" x14ac:dyDescent="0.25">
      <c r="A33" s="258"/>
      <c r="B33" s="120"/>
      <c r="C33" s="142"/>
      <c r="D33" s="144"/>
      <c r="E33" s="961"/>
      <c r="F33" s="955"/>
      <c r="G33" s="955"/>
      <c r="H33" s="955"/>
      <c r="I33" s="955"/>
      <c r="J33" s="955"/>
      <c r="K33" s="955"/>
      <c r="L33" s="954"/>
      <c r="M33" s="955"/>
      <c r="N33" s="956"/>
      <c r="O33" s="954"/>
      <c r="P33" s="955"/>
      <c r="Q33" s="955"/>
      <c r="R33" s="955"/>
      <c r="S33" s="955"/>
      <c r="T33" s="955"/>
      <c r="U33" s="955"/>
      <c r="V33" s="956"/>
      <c r="X33" s="146"/>
      <c r="Y33" s="174"/>
      <c r="Z33" s="962"/>
      <c r="AA33" s="299"/>
      <c r="AB33" s="688"/>
    </row>
    <row r="34" spans="1:28" s="118" customFormat="1" x14ac:dyDescent="0.25">
      <c r="A34" s="258"/>
      <c r="B34" s="120"/>
      <c r="C34" s="142"/>
      <c r="D34" s="144"/>
      <c r="E34" s="961"/>
      <c r="F34" s="955"/>
      <c r="G34" s="955"/>
      <c r="H34" s="955"/>
      <c r="I34" s="955"/>
      <c r="J34" s="955"/>
      <c r="K34" s="955"/>
      <c r="L34" s="954"/>
      <c r="M34" s="955"/>
      <c r="N34" s="956"/>
      <c r="O34" s="954"/>
      <c r="P34" s="955"/>
      <c r="Q34" s="955"/>
      <c r="R34" s="955"/>
      <c r="S34" s="955"/>
      <c r="T34" s="955"/>
      <c r="U34" s="955"/>
      <c r="V34" s="956"/>
      <c r="X34" s="146"/>
      <c r="Y34" s="174"/>
      <c r="Z34" s="962"/>
      <c r="AA34" s="299"/>
      <c r="AB34" s="688"/>
    </row>
    <row r="35" spans="1:28" s="118" customFormat="1" x14ac:dyDescent="0.25">
      <c r="A35" s="258"/>
      <c r="B35" s="120" t="str">
        <f>IF(ISTEXT(D35),(CONCATENATE(Forside!$B$5,".",C35,".",D35,".",E35)),(""))</f>
        <v/>
      </c>
      <c r="C35" s="142"/>
      <c r="D35" s="144"/>
      <c r="E35" s="1286"/>
      <c r="F35" s="1259"/>
      <c r="G35" s="1259"/>
      <c r="H35" s="1259"/>
      <c r="I35" s="1259"/>
      <c r="J35" s="1259"/>
      <c r="K35" s="1259"/>
      <c r="L35" s="1258"/>
      <c r="M35" s="1259"/>
      <c r="N35" s="1260"/>
      <c r="O35" s="1258"/>
      <c r="P35" s="1259"/>
      <c r="Q35" s="1259"/>
      <c r="R35" s="1259"/>
      <c r="S35" s="1259"/>
      <c r="T35" s="1259"/>
      <c r="U35" s="1259"/>
      <c r="V35" s="1260"/>
      <c r="X35" s="146"/>
      <c r="Y35" s="174"/>
      <c r="Z35" s="962"/>
      <c r="AA35" s="299"/>
      <c r="AB35" s="688"/>
    </row>
    <row r="36" spans="1:28" s="118" customFormat="1" x14ac:dyDescent="0.25">
      <c r="A36" s="258"/>
      <c r="B36" s="120" t="str">
        <f>IF(ISTEXT(D36),(CONCATENATE(Forside!$B$5,".",C36,".",D36,".",E36)),(""))</f>
        <v/>
      </c>
      <c r="C36" s="142"/>
      <c r="D36" s="144"/>
      <c r="E36" s="1286"/>
      <c r="F36" s="1259"/>
      <c r="G36" s="1259"/>
      <c r="H36" s="1259"/>
      <c r="I36" s="1259"/>
      <c r="J36" s="1259"/>
      <c r="K36" s="1259"/>
      <c r="L36" s="1258"/>
      <c r="M36" s="1259"/>
      <c r="N36" s="1260"/>
      <c r="O36" s="1258"/>
      <c r="P36" s="1259"/>
      <c r="Q36" s="1259"/>
      <c r="R36" s="1259"/>
      <c r="S36" s="1259"/>
      <c r="T36" s="1259"/>
      <c r="U36" s="1259"/>
      <c r="V36" s="1260"/>
      <c r="X36" s="146"/>
      <c r="Y36" s="174"/>
      <c r="Z36" s="962"/>
      <c r="AA36" s="299"/>
      <c r="AB36" s="688"/>
    </row>
    <row r="37" spans="1:28" s="118" customFormat="1" x14ac:dyDescent="0.25">
      <c r="A37" s="258"/>
      <c r="B37" s="120" t="str">
        <f>IF(ISTEXT(D37),(CONCATENATE(Forside!$B$5,".",C37,".",D37,".",E37)),(""))</f>
        <v/>
      </c>
      <c r="C37" s="142"/>
      <c r="D37" s="144"/>
      <c r="E37" s="1286"/>
      <c r="F37" s="1259"/>
      <c r="G37" s="1259"/>
      <c r="H37" s="1259"/>
      <c r="I37" s="1259"/>
      <c r="J37" s="1259"/>
      <c r="K37" s="1259"/>
      <c r="L37" s="1258"/>
      <c r="M37" s="1259"/>
      <c r="N37" s="1260"/>
      <c r="O37" s="1258"/>
      <c r="P37" s="1259"/>
      <c r="Q37" s="1259"/>
      <c r="R37" s="1259"/>
      <c r="S37" s="1259"/>
      <c r="T37" s="1259"/>
      <c r="U37" s="1259"/>
      <c r="V37" s="1260"/>
      <c r="X37" s="146"/>
      <c r="Y37" s="174"/>
      <c r="Z37" s="962"/>
      <c r="AA37" s="299"/>
      <c r="AB37" s="688"/>
    </row>
    <row r="38" spans="1:28" s="118" customFormat="1" x14ac:dyDescent="0.25">
      <c r="A38" s="258"/>
      <c r="B38" s="120" t="str">
        <f>IF(ISTEXT(D38),(CONCATENATE(Forside!$B$5,".",C38,".",D38,".",E38)),(""))</f>
        <v/>
      </c>
      <c r="C38" s="142"/>
      <c r="D38" s="144"/>
      <c r="E38" s="1286"/>
      <c r="F38" s="1259"/>
      <c r="G38" s="1259"/>
      <c r="H38" s="1259"/>
      <c r="I38" s="1259"/>
      <c r="J38" s="1259"/>
      <c r="K38" s="1259"/>
      <c r="L38" s="1258"/>
      <c r="M38" s="1259"/>
      <c r="N38" s="1260"/>
      <c r="O38" s="1258"/>
      <c r="P38" s="1259"/>
      <c r="Q38" s="1259"/>
      <c r="R38" s="1259"/>
      <c r="S38" s="1259"/>
      <c r="T38" s="1259"/>
      <c r="U38" s="1259"/>
      <c r="V38" s="1260"/>
      <c r="X38" s="146"/>
      <c r="Y38" s="174"/>
      <c r="Z38" s="962"/>
      <c r="AA38" s="299"/>
      <c r="AB38" s="688"/>
    </row>
    <row r="39" spans="1:28" s="118" customFormat="1" x14ac:dyDescent="0.25">
      <c r="A39" s="258"/>
      <c r="B39" s="120" t="str">
        <f>IF(ISTEXT(D39),(CONCATENATE(Forside!$B$5,".",C39,".",D39,".",E39)),(""))</f>
        <v/>
      </c>
      <c r="C39" s="142"/>
      <c r="D39" s="144"/>
      <c r="E39" s="1286"/>
      <c r="F39" s="1259"/>
      <c r="G39" s="1259"/>
      <c r="H39" s="1259"/>
      <c r="I39" s="1259"/>
      <c r="J39" s="1259"/>
      <c r="K39" s="1259"/>
      <c r="L39" s="1258"/>
      <c r="M39" s="1259"/>
      <c r="N39" s="1260"/>
      <c r="O39" s="1258"/>
      <c r="P39" s="1259"/>
      <c r="Q39" s="1259"/>
      <c r="R39" s="1259"/>
      <c r="S39" s="1259"/>
      <c r="T39" s="1259"/>
      <c r="U39" s="1259"/>
      <c r="V39" s="1260"/>
      <c r="X39" s="146"/>
      <c r="Y39" s="174"/>
      <c r="Z39" s="962"/>
      <c r="AA39" s="299"/>
      <c r="AB39" s="688"/>
    </row>
    <row r="40" spans="1:28" s="118" customFormat="1" x14ac:dyDescent="0.25">
      <c r="A40" s="258"/>
      <c r="B40" s="120" t="str">
        <f>IF(ISTEXT(D40),(CONCATENATE(Forside!$B$5,".",C40,".",D40,".",E40)),(""))</f>
        <v/>
      </c>
      <c r="C40" s="142"/>
      <c r="D40" s="144"/>
      <c r="E40" s="1286"/>
      <c r="F40" s="1259"/>
      <c r="G40" s="1259"/>
      <c r="H40" s="1259"/>
      <c r="I40" s="1259"/>
      <c r="J40" s="1259"/>
      <c r="K40" s="1259"/>
      <c r="L40" s="1258"/>
      <c r="M40" s="1259"/>
      <c r="N40" s="1260"/>
      <c r="O40" s="1258"/>
      <c r="P40" s="1259"/>
      <c r="Q40" s="1259"/>
      <c r="R40" s="1259"/>
      <c r="S40" s="1259"/>
      <c r="T40" s="1259"/>
      <c r="U40" s="1259"/>
      <c r="V40" s="1260"/>
      <c r="X40" s="146"/>
      <c r="Y40" s="174"/>
      <c r="Z40" s="962"/>
      <c r="AA40" s="299"/>
      <c r="AB40" s="688"/>
    </row>
    <row r="41" spans="1:28" s="118" customFormat="1" x14ac:dyDescent="0.25">
      <c r="A41" s="258"/>
      <c r="B41" s="120" t="str">
        <f>IF(ISTEXT(D41),(CONCATENATE(Forside!$B$5,".",C41,".",D41,".",E41)),(""))</f>
        <v/>
      </c>
      <c r="C41" s="142"/>
      <c r="D41" s="144"/>
      <c r="E41" s="1286"/>
      <c r="F41" s="1259"/>
      <c r="G41" s="1259"/>
      <c r="H41" s="1259"/>
      <c r="I41" s="1259"/>
      <c r="J41" s="1259"/>
      <c r="K41" s="1259"/>
      <c r="L41" s="1258"/>
      <c r="M41" s="1259"/>
      <c r="N41" s="1260"/>
      <c r="O41" s="1258"/>
      <c r="P41" s="1259"/>
      <c r="Q41" s="1259"/>
      <c r="R41" s="1259"/>
      <c r="S41" s="1259"/>
      <c r="T41" s="1259"/>
      <c r="U41" s="1259"/>
      <c r="V41" s="1260"/>
      <c r="X41" s="146"/>
      <c r="Y41" s="174"/>
      <c r="Z41" s="962"/>
      <c r="AA41" s="299"/>
      <c r="AB41" s="688"/>
    </row>
    <row r="42" spans="1:28" s="118" customFormat="1" x14ac:dyDescent="0.25">
      <c r="A42" s="258"/>
      <c r="B42" s="120" t="str">
        <f>IF(ISTEXT(D42),(CONCATENATE(Forside!$B$5,".",C42,".",D42,".",E42)),(""))</f>
        <v/>
      </c>
      <c r="C42" s="142"/>
      <c r="D42" s="144"/>
      <c r="E42" s="1286"/>
      <c r="F42" s="1259"/>
      <c r="G42" s="1259"/>
      <c r="H42" s="1259"/>
      <c r="I42" s="1259"/>
      <c r="J42" s="1259"/>
      <c r="K42" s="1259"/>
      <c r="L42" s="1258"/>
      <c r="M42" s="1259"/>
      <c r="N42" s="1260"/>
      <c r="O42" s="1258"/>
      <c r="P42" s="1259"/>
      <c r="Q42" s="1259"/>
      <c r="R42" s="1259"/>
      <c r="S42" s="1259"/>
      <c r="T42" s="1259"/>
      <c r="U42" s="1259"/>
      <c r="V42" s="1260"/>
      <c r="X42" s="146"/>
      <c r="Y42" s="174"/>
      <c r="Z42" s="962"/>
      <c r="AA42" s="299"/>
      <c r="AB42" s="688"/>
    </row>
    <row r="43" spans="1:28" s="118" customFormat="1" x14ac:dyDescent="0.25">
      <c r="A43" s="258"/>
      <c r="B43" s="120" t="str">
        <f>IF(ISTEXT(D43),(CONCATENATE(Forside!$B$5,".",C43,".",D43,".",E43)),(""))</f>
        <v/>
      </c>
      <c r="C43" s="142"/>
      <c r="D43" s="144"/>
      <c r="E43" s="1286"/>
      <c r="F43" s="1259"/>
      <c r="G43" s="1259"/>
      <c r="H43" s="1259"/>
      <c r="I43" s="1259"/>
      <c r="J43" s="1259"/>
      <c r="K43" s="1259"/>
      <c r="L43" s="1258"/>
      <c r="M43" s="1259"/>
      <c r="N43" s="1260"/>
      <c r="O43" s="1258"/>
      <c r="P43" s="1259"/>
      <c r="Q43" s="1259"/>
      <c r="R43" s="1259"/>
      <c r="S43" s="1259"/>
      <c r="T43" s="1259"/>
      <c r="U43" s="1259"/>
      <c r="V43" s="1260"/>
      <c r="X43" s="146"/>
      <c r="Y43" s="174"/>
      <c r="Z43" s="962"/>
      <c r="AA43" s="299"/>
      <c r="AB43" s="688"/>
    </row>
    <row r="44" spans="1:28" s="118" customFormat="1" x14ac:dyDescent="0.25">
      <c r="A44" s="258"/>
      <c r="B44" s="120" t="str">
        <f>IF(ISTEXT(D44),(CONCATENATE(Forside!$B$5,".",C44,".",D44,".",E44)),(""))</f>
        <v/>
      </c>
      <c r="C44" s="142"/>
      <c r="D44" s="144"/>
      <c r="E44" s="1286"/>
      <c r="F44" s="1259"/>
      <c r="G44" s="1259"/>
      <c r="H44" s="1259"/>
      <c r="I44" s="1259"/>
      <c r="J44" s="1259"/>
      <c r="K44" s="1259"/>
      <c r="L44" s="377"/>
      <c r="M44" s="375"/>
      <c r="N44" s="376"/>
      <c r="O44" s="1258"/>
      <c r="P44" s="1259"/>
      <c r="Q44" s="1259"/>
      <c r="R44" s="1259"/>
      <c r="S44" s="1259"/>
      <c r="T44" s="1259"/>
      <c r="U44" s="1259"/>
      <c r="V44" s="1260"/>
      <c r="X44" s="178"/>
      <c r="Y44" s="151"/>
      <c r="Z44" s="666"/>
      <c r="AA44" s="264"/>
      <c r="AB44" s="688"/>
    </row>
    <row r="45" spans="1:28" s="118" customFormat="1" x14ac:dyDescent="0.25">
      <c r="A45" s="258"/>
      <c r="B45" s="120" t="str">
        <f>IF(ISTEXT(D45),(CONCATENATE(Forside!$B$5,".",C45,".",D45,".",E45)),(""))</f>
        <v/>
      </c>
      <c r="C45" s="137"/>
      <c r="D45" s="144"/>
      <c r="E45" s="1286"/>
      <c r="F45" s="1259"/>
      <c r="G45" s="1259"/>
      <c r="H45" s="1259"/>
      <c r="I45" s="1259"/>
      <c r="J45" s="1259"/>
      <c r="K45" s="1259"/>
      <c r="L45" s="1258"/>
      <c r="M45" s="1259"/>
      <c r="N45" s="1260"/>
      <c r="O45" s="1258"/>
      <c r="P45" s="1259"/>
      <c r="Q45" s="1259"/>
      <c r="R45" s="1259"/>
      <c r="S45" s="1259"/>
      <c r="T45" s="1259"/>
      <c r="U45" s="1259"/>
      <c r="V45" s="1260"/>
      <c r="X45" s="178"/>
      <c r="Y45" s="151"/>
      <c r="Z45" s="666"/>
      <c r="AA45" s="264"/>
      <c r="AB45" s="688"/>
    </row>
    <row r="46" spans="1:28" s="118" customFormat="1" x14ac:dyDescent="0.25">
      <c r="A46" s="258"/>
      <c r="B46" s="120" t="str">
        <f>IF(ISTEXT(D46),(CONCATENATE(Forside!$B$5,".",C46,".",D46,".",E46)),(""))</f>
        <v/>
      </c>
      <c r="C46" s="142"/>
      <c r="D46" s="144"/>
      <c r="E46" s="1286"/>
      <c r="F46" s="1259"/>
      <c r="G46" s="1259"/>
      <c r="H46" s="1259"/>
      <c r="I46" s="1259"/>
      <c r="J46" s="1259"/>
      <c r="K46" s="1259"/>
      <c r="L46" s="1258"/>
      <c r="M46" s="1259"/>
      <c r="N46" s="1260"/>
      <c r="O46" s="1258"/>
      <c r="P46" s="1259"/>
      <c r="Q46" s="1259"/>
      <c r="R46" s="1259"/>
      <c r="S46" s="1259"/>
      <c r="T46" s="1259"/>
      <c r="U46" s="1259"/>
      <c r="V46" s="1260"/>
      <c r="X46" s="178"/>
      <c r="Y46" s="151"/>
      <c r="Z46" s="666"/>
      <c r="AA46" s="264"/>
      <c r="AB46" s="688"/>
    </row>
    <row r="47" spans="1:28" s="118" customFormat="1" x14ac:dyDescent="0.25">
      <c r="A47" s="258"/>
      <c r="B47" s="120" t="str">
        <f>IF(ISTEXT(D47),(CONCATENATE(Forside!$B$5,".",C47,".",D47,".",E47)),(""))</f>
        <v/>
      </c>
      <c r="C47" s="142"/>
      <c r="D47" s="144"/>
      <c r="E47" s="1286"/>
      <c r="F47" s="1259"/>
      <c r="G47" s="1259"/>
      <c r="H47" s="1259"/>
      <c r="I47" s="1259"/>
      <c r="J47" s="1259"/>
      <c r="K47" s="1259"/>
      <c r="L47" s="1258"/>
      <c r="M47" s="1259"/>
      <c r="N47" s="1260"/>
      <c r="O47" s="1258"/>
      <c r="P47" s="1259"/>
      <c r="Q47" s="1259"/>
      <c r="R47" s="1259"/>
      <c r="S47" s="1259"/>
      <c r="T47" s="1259"/>
      <c r="U47" s="1259"/>
      <c r="V47" s="1260"/>
      <c r="X47" s="178"/>
      <c r="Y47" s="367"/>
      <c r="Z47" s="666"/>
      <c r="AA47" s="264"/>
      <c r="AB47" s="688"/>
    </row>
    <row r="48" spans="1:28" s="118" customFormat="1" x14ac:dyDescent="0.25">
      <c r="A48" s="258"/>
      <c r="B48" s="120" t="str">
        <f>IF(ISTEXT(D48),(CONCATENATE(Forside!$B$5,".",C48,".",D48,".",E48)),(""))</f>
        <v/>
      </c>
      <c r="C48" s="142"/>
      <c r="D48" s="144"/>
      <c r="E48" s="1286"/>
      <c r="F48" s="1259"/>
      <c r="G48" s="1259"/>
      <c r="H48" s="1259"/>
      <c r="I48" s="1259"/>
      <c r="J48" s="1259"/>
      <c r="K48" s="1259"/>
      <c r="L48" s="1258"/>
      <c r="M48" s="1259"/>
      <c r="N48" s="1260"/>
      <c r="O48" s="1258"/>
      <c r="P48" s="1259"/>
      <c r="Q48" s="1259"/>
      <c r="R48" s="1259"/>
      <c r="S48" s="1259"/>
      <c r="T48" s="1259"/>
      <c r="U48" s="1259"/>
      <c r="V48" s="1260"/>
      <c r="X48" s="178"/>
      <c r="Y48" s="182"/>
      <c r="Z48" s="666"/>
      <c r="AA48" s="264"/>
      <c r="AB48" s="688"/>
    </row>
    <row r="49" spans="1:28" s="118" customFormat="1" x14ac:dyDescent="0.25">
      <c r="A49" s="258"/>
      <c r="B49" s="120" t="str">
        <f>IF(ISTEXT(D49),(CONCATENATE(Forside!$B$5,".",C49,".",D49,".",E49)),(""))</f>
        <v/>
      </c>
      <c r="C49" s="142"/>
      <c r="D49" s="144"/>
      <c r="E49" s="1286"/>
      <c r="F49" s="1259"/>
      <c r="G49" s="1259"/>
      <c r="H49" s="1259"/>
      <c r="I49" s="1259"/>
      <c r="J49" s="1259"/>
      <c r="K49" s="1259"/>
      <c r="L49" s="1258"/>
      <c r="M49" s="1259"/>
      <c r="N49" s="1260"/>
      <c r="O49" s="1258"/>
      <c r="P49" s="1259"/>
      <c r="Q49" s="1259"/>
      <c r="R49" s="1259"/>
      <c r="S49" s="1259"/>
      <c r="T49" s="1259"/>
      <c r="U49" s="1259"/>
      <c r="V49" s="1260"/>
      <c r="X49" s="178"/>
      <c r="Y49" s="182"/>
      <c r="Z49" s="666"/>
      <c r="AA49" s="264"/>
      <c r="AB49" s="688"/>
    </row>
    <row r="50" spans="1:28" ht="14.4" thickBot="1" x14ac:dyDescent="0.3">
      <c r="A50" s="258"/>
      <c r="B50" s="120" t="str">
        <f>IF(ISTEXT(D50),(CONCATENATE(Forside!$B$5,".",C50,".",D50,".",E50)),(""))</f>
        <v/>
      </c>
      <c r="C50" s="142"/>
      <c r="D50" s="144"/>
      <c r="E50" s="1286"/>
      <c r="F50" s="1259"/>
      <c r="G50" s="1259"/>
      <c r="H50" s="1259"/>
      <c r="I50" s="1259"/>
      <c r="J50" s="1259"/>
      <c r="K50" s="1259"/>
      <c r="L50" s="1258"/>
      <c r="M50" s="1259"/>
      <c r="N50" s="1260"/>
      <c r="O50" s="1258"/>
      <c r="P50" s="1259"/>
      <c r="Q50" s="1259"/>
      <c r="R50" s="1259"/>
      <c r="S50" s="1259"/>
      <c r="T50" s="1259"/>
      <c r="U50" s="1259"/>
      <c r="V50" s="1260"/>
      <c r="X50" s="158"/>
      <c r="Y50" s="163"/>
      <c r="Z50" s="548"/>
      <c r="AA50" s="155"/>
      <c r="AB50" s="191"/>
    </row>
    <row r="51" spans="1:28" x14ac:dyDescent="0.25">
      <c r="C51" s="1103" t="s">
        <v>278</v>
      </c>
      <c r="D51" s="1103"/>
      <c r="E51" s="1103"/>
      <c r="F51" s="1103"/>
      <c r="G51" s="1103"/>
      <c r="H51" s="1103"/>
      <c r="I51" s="1103"/>
      <c r="J51" s="1103"/>
      <c r="K51" s="1103"/>
      <c r="L51" s="1103"/>
      <c r="M51" s="1103"/>
      <c r="N51" s="1103"/>
    </row>
    <row r="53" spans="1:28" x14ac:dyDescent="0.25">
      <c r="C53" s="176"/>
    </row>
    <row r="54" spans="1:28" x14ac:dyDescent="0.25">
      <c r="C54" s="176"/>
    </row>
  </sheetData>
  <mergeCells count="79">
    <mergeCell ref="L49:N49"/>
    <mergeCell ref="O49:V49"/>
    <mergeCell ref="E46:K46"/>
    <mergeCell ref="L46:N46"/>
    <mergeCell ref="O46:V46"/>
    <mergeCell ref="E47:K47"/>
    <mergeCell ref="L47:N47"/>
    <mergeCell ref="O47:V47"/>
    <mergeCell ref="O48:V48"/>
    <mergeCell ref="E5:K5"/>
    <mergeCell ref="O45:V45"/>
    <mergeCell ref="O5:V5"/>
    <mergeCell ref="E6:K6"/>
    <mergeCell ref="L6:N6"/>
    <mergeCell ref="O6:V6"/>
    <mergeCell ref="E8:K8"/>
    <mergeCell ref="L8:N8"/>
    <mergeCell ref="O8:V8"/>
    <mergeCell ref="L5:N5"/>
    <mergeCell ref="E44:K44"/>
    <mergeCell ref="E35:K35"/>
    <mergeCell ref="L35:N35"/>
    <mergeCell ref="O35:V35"/>
    <mergeCell ref="E36:K36"/>
    <mergeCell ref="L36:N36"/>
    <mergeCell ref="AA1:AB2"/>
    <mergeCell ref="AA3:AA4"/>
    <mergeCell ref="AB3:AB4"/>
    <mergeCell ref="E7:K7"/>
    <mergeCell ref="L7:N7"/>
    <mergeCell ref="O7:V7"/>
    <mergeCell ref="X1:Z1"/>
    <mergeCell ref="C1:F1"/>
    <mergeCell ref="X2:Z2"/>
    <mergeCell ref="X3:X4"/>
    <mergeCell ref="Y3:Y4"/>
    <mergeCell ref="Z3:Z4"/>
    <mergeCell ref="E4:K4"/>
    <mergeCell ref="L4:N4"/>
    <mergeCell ref="O4:V4"/>
    <mergeCell ref="C3:F3"/>
    <mergeCell ref="C51:N51"/>
    <mergeCell ref="E9:K9"/>
    <mergeCell ref="L9:N9"/>
    <mergeCell ref="O9:V9"/>
    <mergeCell ref="E50:K50"/>
    <mergeCell ref="L50:N50"/>
    <mergeCell ref="O50:V50"/>
    <mergeCell ref="E10:K10"/>
    <mergeCell ref="L10:N10"/>
    <mergeCell ref="O10:V10"/>
    <mergeCell ref="E48:K48"/>
    <mergeCell ref="L48:N48"/>
    <mergeCell ref="O44:V44"/>
    <mergeCell ref="E45:K45"/>
    <mergeCell ref="L45:N45"/>
    <mergeCell ref="E49:K49"/>
    <mergeCell ref="O36:V36"/>
    <mergeCell ref="E37:K37"/>
    <mergeCell ref="L37:N37"/>
    <mergeCell ref="O37:V37"/>
    <mergeCell ref="E38:K38"/>
    <mergeCell ref="L38:N38"/>
    <mergeCell ref="O38:V38"/>
    <mergeCell ref="E39:K39"/>
    <mergeCell ref="L39:N39"/>
    <mergeCell ref="O39:V39"/>
    <mergeCell ref="E40:K40"/>
    <mergeCell ref="L40:N40"/>
    <mergeCell ref="O40:V40"/>
    <mergeCell ref="E43:K43"/>
    <mergeCell ref="L43:N43"/>
    <mergeCell ref="O43:V43"/>
    <mergeCell ref="E41:K41"/>
    <mergeCell ref="L41:N41"/>
    <mergeCell ref="O41:V41"/>
    <mergeCell ref="E42:K42"/>
    <mergeCell ref="L42:N42"/>
    <mergeCell ref="O42:V42"/>
  </mergeCells>
  <pageMargins left="0.25" right="0.25" top="0.75" bottom="0.75" header="0.3" footer="0.3"/>
  <pageSetup paperSize="9" scale="86" fitToHeight="0" orientation="landscape" verticalDpi="120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2"/>
  <dimension ref="B1:AC86"/>
  <sheetViews>
    <sheetView showGridLines="0" zoomScale="70" zoomScaleNormal="70" workbookViewId="0">
      <selection activeCell="D8" sqref="D8:AB20"/>
    </sheetView>
  </sheetViews>
  <sheetFormatPr baseColWidth="10" defaultColWidth="11.6328125" defaultRowHeight="13.8" x14ac:dyDescent="0.25"/>
  <cols>
    <col min="1" max="1" width="2.81640625" style="120" customWidth="1"/>
    <col min="2" max="2" width="40.36328125" style="120" hidden="1" customWidth="1"/>
    <col min="3" max="3" width="8.90625" style="120" customWidth="1"/>
    <col min="4" max="4" width="20.81640625" style="120" customWidth="1"/>
    <col min="5" max="5" width="12.453125" style="120" customWidth="1"/>
    <col min="6" max="6" width="8.1796875" style="120" customWidth="1"/>
    <col min="7" max="22" width="3.36328125" style="120" customWidth="1"/>
    <col min="23" max="23" width="3.453125" style="120" customWidth="1"/>
    <col min="24" max="24" width="7.453125" style="120" customWidth="1"/>
    <col min="25" max="26" width="6.6328125" style="120" customWidth="1"/>
    <col min="27" max="27" width="21.6328125" style="120" customWidth="1"/>
    <col min="28" max="28" width="42" style="120" customWidth="1"/>
    <col min="29" max="16384" width="11.6328125" style="120"/>
  </cols>
  <sheetData>
    <row r="1" spans="2:29" ht="17.399999999999999" x14ac:dyDescent="0.3">
      <c r="C1" s="1087" t="s">
        <v>199</v>
      </c>
      <c r="D1" s="1087"/>
      <c r="E1" s="1087"/>
      <c r="F1" s="1087"/>
    </row>
    <row r="2" spans="2:29" s="118" customFormat="1" ht="14.4" thickBot="1" x14ac:dyDescent="0.3"/>
    <row r="3" spans="2:29" ht="18" thickBot="1" x14ac:dyDescent="0.35">
      <c r="C3" s="1087" t="s">
        <v>95</v>
      </c>
      <c r="D3" s="1087"/>
      <c r="E3" s="1087"/>
      <c r="F3" s="1087"/>
      <c r="X3" s="1074" t="s">
        <v>272</v>
      </c>
      <c r="Y3" s="1075"/>
      <c r="Z3" s="1076"/>
      <c r="AA3" s="1088" t="s">
        <v>453</v>
      </c>
      <c r="AB3" s="1089"/>
      <c r="AC3" s="713"/>
    </row>
    <row r="4" spans="2:29" ht="14.4" customHeight="1" thickBot="1" x14ac:dyDescent="0.3">
      <c r="C4" s="121"/>
      <c r="D4" s="122"/>
      <c r="E4" s="123"/>
      <c r="F4" s="124" t="s">
        <v>219</v>
      </c>
      <c r="G4" s="419"/>
      <c r="H4" s="420"/>
      <c r="I4" s="420"/>
      <c r="J4" s="420"/>
      <c r="K4" s="420"/>
      <c r="L4" s="420"/>
      <c r="M4" s="420"/>
      <c r="N4" s="420"/>
      <c r="O4" s="126">
        <v>7</v>
      </c>
      <c r="P4" s="127">
        <v>6</v>
      </c>
      <c r="Q4" s="127">
        <v>5</v>
      </c>
      <c r="R4" s="127">
        <v>4</v>
      </c>
      <c r="S4" s="127">
        <v>3</v>
      </c>
      <c r="T4" s="127">
        <v>2</v>
      </c>
      <c r="U4" s="127">
        <v>1</v>
      </c>
      <c r="V4" s="128">
        <v>0</v>
      </c>
      <c r="X4" s="1068" t="s">
        <v>273</v>
      </c>
      <c r="Y4" s="1069"/>
      <c r="Z4" s="1070"/>
      <c r="AA4" s="1090"/>
      <c r="AB4" s="1091"/>
      <c r="AC4" s="714"/>
    </row>
    <row r="5" spans="2:29" ht="120" customHeight="1" thickBot="1" x14ac:dyDescent="0.3">
      <c r="C5" s="129"/>
      <c r="D5" s="130"/>
      <c r="E5" s="342"/>
      <c r="F5" s="132" t="s">
        <v>218</v>
      </c>
      <c r="G5" s="1366"/>
      <c r="H5" s="1369"/>
      <c r="I5" s="1369"/>
      <c r="J5" s="1369"/>
      <c r="K5" s="1369"/>
      <c r="L5" s="1369"/>
      <c r="M5" s="1369"/>
      <c r="N5" s="1369"/>
      <c r="O5" s="1071" t="s">
        <v>14</v>
      </c>
      <c r="P5" s="1071" t="s">
        <v>21</v>
      </c>
      <c r="Q5" s="1071" t="s">
        <v>76</v>
      </c>
      <c r="R5" s="1071" t="s">
        <v>75</v>
      </c>
      <c r="S5" s="1071" t="s">
        <v>74</v>
      </c>
      <c r="T5" s="1071" t="s">
        <v>73</v>
      </c>
      <c r="U5" s="1071" t="s">
        <v>72</v>
      </c>
      <c r="V5" s="1095" t="s">
        <v>30</v>
      </c>
      <c r="X5" s="1077" t="s">
        <v>210</v>
      </c>
      <c r="Y5" s="1079" t="s">
        <v>211</v>
      </c>
      <c r="Z5" s="1081" t="s">
        <v>212</v>
      </c>
      <c r="AA5" s="1092" t="s">
        <v>454</v>
      </c>
      <c r="AB5" s="1093" t="s">
        <v>455</v>
      </c>
      <c r="AC5" s="1066" t="s">
        <v>476</v>
      </c>
    </row>
    <row r="6" spans="2:29" ht="14.4" thickBot="1" x14ac:dyDescent="0.3">
      <c r="C6" s="133" t="s">
        <v>222</v>
      </c>
      <c r="D6" s="134" t="s">
        <v>225</v>
      </c>
      <c r="E6" s="135" t="s">
        <v>226</v>
      </c>
      <c r="F6" s="136" t="s">
        <v>217</v>
      </c>
      <c r="G6" s="1316"/>
      <c r="H6" s="1318"/>
      <c r="I6" s="1318"/>
      <c r="J6" s="1318"/>
      <c r="K6" s="1318"/>
      <c r="L6" s="1318"/>
      <c r="M6" s="1318"/>
      <c r="N6" s="1318"/>
      <c r="O6" s="1108"/>
      <c r="P6" s="1108"/>
      <c r="Q6" s="1108"/>
      <c r="R6" s="1108"/>
      <c r="S6" s="1108"/>
      <c r="T6" s="1108"/>
      <c r="U6" s="1108"/>
      <c r="V6" s="1109"/>
      <c r="X6" s="1107"/>
      <c r="Y6" s="1105"/>
      <c r="Z6" s="1106"/>
      <c r="AA6" s="1092"/>
      <c r="AB6" s="1094"/>
      <c r="AC6" s="1067"/>
    </row>
    <row r="7" spans="2:29" x14ac:dyDescent="0.25">
      <c r="B7" s="120" t="str">
        <f>IF(ISTEXT(D7),(CONCATENATE(Forside!$B$5,".",C7,".",D7,".",E7)),(""))</f>
        <v>..Rv.15RiseLI.73.STATUS</v>
      </c>
      <c r="C7" s="223"/>
      <c r="D7" s="238" t="s">
        <v>805</v>
      </c>
      <c r="E7" s="298" t="str">
        <f>IF(ISTEXT(D7),"STATUS","")</f>
        <v>STATUS</v>
      </c>
      <c r="F7" s="297"/>
      <c r="G7" s="419"/>
      <c r="H7" s="420"/>
      <c r="I7" s="420"/>
      <c r="J7" s="420"/>
      <c r="K7" s="420"/>
      <c r="L7" s="420"/>
      <c r="M7" s="420"/>
      <c r="N7" s="420"/>
      <c r="O7" s="126"/>
      <c r="P7" s="127"/>
      <c r="Q7" s="127"/>
      <c r="R7" s="127">
        <v>1</v>
      </c>
      <c r="S7" s="127">
        <v>1</v>
      </c>
      <c r="T7" s="219">
        <v>1</v>
      </c>
      <c r="U7" s="127">
        <v>1</v>
      </c>
      <c r="V7" s="128">
        <v>1</v>
      </c>
      <c r="X7" s="125"/>
      <c r="Y7" s="141"/>
      <c r="Z7" s="346"/>
      <c r="AA7" s="312" t="s">
        <v>788</v>
      </c>
      <c r="AB7" s="139" t="s">
        <v>811</v>
      </c>
      <c r="AC7" s="139"/>
    </row>
    <row r="8" spans="2:29" x14ac:dyDescent="0.25">
      <c r="B8" s="120" t="str">
        <f>IF(ISTEXT(D8),(CONCATENATE(Forside!$B$5,".",C8,".",D8,".",E8)),(""))</f>
        <v/>
      </c>
      <c r="C8" s="142"/>
      <c r="D8" s="144"/>
      <c r="E8" s="298"/>
      <c r="F8" s="297"/>
      <c r="G8" s="422"/>
      <c r="H8" s="431"/>
      <c r="I8" s="431"/>
      <c r="J8" s="431"/>
      <c r="K8" s="431"/>
      <c r="L8" s="431"/>
      <c r="M8" s="431"/>
      <c r="N8" s="431"/>
      <c r="O8" s="147"/>
      <c r="P8" s="148"/>
      <c r="Q8" s="148"/>
      <c r="R8" s="148"/>
      <c r="S8" s="148"/>
      <c r="T8" s="227"/>
      <c r="U8" s="148"/>
      <c r="V8" s="149"/>
      <c r="X8" s="146"/>
      <c r="Y8" s="151"/>
      <c r="Z8" s="443"/>
      <c r="AA8" s="297"/>
      <c r="AB8" s="145"/>
      <c r="AC8" s="145"/>
    </row>
    <row r="9" spans="2:29" x14ac:dyDescent="0.25">
      <c r="B9" s="120" t="str">
        <f>IF(ISTEXT(D9),(CONCATENATE(Forside!$B$5,".",C9,".",D9,".",E9)),(""))</f>
        <v/>
      </c>
      <c r="C9" s="142"/>
      <c r="D9" s="170"/>
      <c r="E9" s="298"/>
      <c r="F9" s="297"/>
      <c r="G9" s="422"/>
      <c r="H9" s="431"/>
      <c r="I9" s="431"/>
      <c r="J9" s="431"/>
      <c r="K9" s="431"/>
      <c r="L9" s="431"/>
      <c r="M9" s="431"/>
      <c r="N9" s="431"/>
      <c r="O9" s="147"/>
      <c r="P9" s="148"/>
      <c r="Q9" s="180"/>
      <c r="R9" s="148"/>
      <c r="S9" s="148"/>
      <c r="T9" s="227"/>
      <c r="U9" s="148"/>
      <c r="V9" s="149"/>
      <c r="X9" s="178"/>
      <c r="Y9" s="182"/>
      <c r="Z9" s="666"/>
      <c r="AA9" s="297"/>
      <c r="AB9" s="145"/>
      <c r="AC9" s="145"/>
    </row>
    <row r="10" spans="2:29" x14ac:dyDescent="0.25">
      <c r="B10" s="120" t="str">
        <f>IF(ISTEXT(D10),(CONCATENATE(Forside!$B$5,".",C10,".",D10,".",E10)),(""))</f>
        <v/>
      </c>
      <c r="C10" s="142"/>
      <c r="D10" s="170"/>
      <c r="E10" s="298"/>
      <c r="F10" s="299"/>
      <c r="G10" s="428"/>
      <c r="H10" s="429"/>
      <c r="I10" s="429"/>
      <c r="J10" s="429"/>
      <c r="K10" s="429"/>
      <c r="L10" s="429"/>
      <c r="M10" s="429"/>
      <c r="N10" s="429"/>
      <c r="O10" s="179"/>
      <c r="P10" s="180"/>
      <c r="Q10" s="180"/>
      <c r="R10" s="148"/>
      <c r="S10" s="148"/>
      <c r="T10" s="227"/>
      <c r="U10" s="148"/>
      <c r="V10" s="149"/>
      <c r="X10" s="178"/>
      <c r="Y10" s="182"/>
      <c r="Z10" s="666"/>
      <c r="AA10" s="297"/>
      <c r="AB10" s="145"/>
      <c r="AC10" s="145"/>
    </row>
    <row r="11" spans="2:29" x14ac:dyDescent="0.25">
      <c r="B11" s="120" t="str">
        <f>IF(ISTEXT(D11),(CONCATENATE(Forside!$B$5,".",C11,".",D11,".",E11)),(""))</f>
        <v/>
      </c>
      <c r="C11" s="142"/>
      <c r="D11" s="238"/>
      <c r="E11" s="298"/>
      <c r="F11" s="299"/>
      <c r="G11" s="428"/>
      <c r="H11" s="429"/>
      <c r="I11" s="429"/>
      <c r="J11" s="429"/>
      <c r="K11" s="429"/>
      <c r="L11" s="429"/>
      <c r="M11" s="429"/>
      <c r="N11" s="429"/>
      <c r="O11" s="179"/>
      <c r="P11" s="148"/>
      <c r="Q11" s="148"/>
      <c r="R11" s="148"/>
      <c r="S11" s="148"/>
      <c r="T11" s="227"/>
      <c r="U11" s="148"/>
      <c r="V11" s="149"/>
      <c r="X11" s="178"/>
      <c r="Y11" s="182"/>
      <c r="Z11" s="666"/>
      <c r="AA11" s="297"/>
      <c r="AB11" s="145"/>
      <c r="AC11" s="145"/>
    </row>
    <row r="12" spans="2:29" x14ac:dyDescent="0.25">
      <c r="C12" s="142"/>
      <c r="D12" s="144"/>
      <c r="E12" s="298"/>
      <c r="F12" s="299"/>
      <c r="G12" s="428"/>
      <c r="H12" s="429"/>
      <c r="I12" s="429"/>
      <c r="J12" s="429"/>
      <c r="K12" s="429"/>
      <c r="L12" s="429"/>
      <c r="M12" s="429"/>
      <c r="N12" s="429"/>
      <c r="O12" s="179"/>
      <c r="P12" s="148"/>
      <c r="Q12" s="148"/>
      <c r="R12" s="148"/>
      <c r="S12" s="148"/>
      <c r="T12" s="227"/>
      <c r="U12" s="148"/>
      <c r="V12" s="149"/>
      <c r="X12" s="178"/>
      <c r="Y12" s="182"/>
      <c r="Z12" s="666"/>
      <c r="AA12" s="297"/>
      <c r="AB12" s="145"/>
      <c r="AC12" s="145"/>
    </row>
    <row r="13" spans="2:29" x14ac:dyDescent="0.25">
      <c r="C13" s="142"/>
      <c r="D13" s="170"/>
      <c r="E13" s="298"/>
      <c r="F13" s="299"/>
      <c r="G13" s="428"/>
      <c r="H13" s="429"/>
      <c r="I13" s="429"/>
      <c r="J13" s="429"/>
      <c r="K13" s="429"/>
      <c r="L13" s="429"/>
      <c r="M13" s="429"/>
      <c r="N13" s="429"/>
      <c r="O13" s="179"/>
      <c r="P13" s="148"/>
      <c r="Q13" s="148"/>
      <c r="R13" s="148"/>
      <c r="S13" s="148"/>
      <c r="T13" s="227"/>
      <c r="U13" s="148"/>
      <c r="V13" s="149"/>
      <c r="X13" s="178"/>
      <c r="Y13" s="182"/>
      <c r="Z13" s="666"/>
      <c r="AA13" s="297"/>
      <c r="AB13" s="145"/>
      <c r="AC13" s="145"/>
    </row>
    <row r="14" spans="2:29" x14ac:dyDescent="0.25">
      <c r="C14" s="142"/>
      <c r="D14" s="170"/>
      <c r="E14" s="298"/>
      <c r="F14" s="299"/>
      <c r="G14" s="428"/>
      <c r="H14" s="429"/>
      <c r="I14" s="429"/>
      <c r="J14" s="429"/>
      <c r="K14" s="429"/>
      <c r="L14" s="429"/>
      <c r="M14" s="429"/>
      <c r="N14" s="429"/>
      <c r="O14" s="179"/>
      <c r="P14" s="148"/>
      <c r="Q14" s="148"/>
      <c r="R14" s="148"/>
      <c r="S14" s="148"/>
      <c r="T14" s="227"/>
      <c r="U14" s="148"/>
      <c r="V14" s="149"/>
      <c r="X14" s="178"/>
      <c r="Y14" s="182"/>
      <c r="Z14" s="666"/>
      <c r="AA14" s="297"/>
      <c r="AB14" s="145"/>
      <c r="AC14" s="145"/>
    </row>
    <row r="15" spans="2:29" x14ac:dyDescent="0.25">
      <c r="C15" s="142"/>
      <c r="D15" s="238"/>
      <c r="E15" s="298"/>
      <c r="F15" s="299"/>
      <c r="G15" s="428"/>
      <c r="H15" s="429"/>
      <c r="I15" s="429"/>
      <c r="J15" s="429"/>
      <c r="K15" s="429"/>
      <c r="L15" s="429"/>
      <c r="M15" s="429"/>
      <c r="N15" s="429"/>
      <c r="O15" s="179"/>
      <c r="P15" s="148"/>
      <c r="Q15" s="148"/>
      <c r="R15" s="148"/>
      <c r="S15" s="148"/>
      <c r="T15" s="227"/>
      <c r="U15" s="148"/>
      <c r="V15" s="149"/>
      <c r="X15" s="178"/>
      <c r="Y15" s="182"/>
      <c r="Z15" s="666"/>
      <c r="AA15" s="297"/>
      <c r="AB15" s="145"/>
      <c r="AC15" s="145"/>
    </row>
    <row r="16" spans="2:29" x14ac:dyDescent="0.25">
      <c r="C16" s="142"/>
      <c r="D16" s="144"/>
      <c r="E16" s="298"/>
      <c r="F16" s="299"/>
      <c r="G16" s="428"/>
      <c r="H16" s="429"/>
      <c r="I16" s="429"/>
      <c r="J16" s="429"/>
      <c r="K16" s="429"/>
      <c r="L16" s="429"/>
      <c r="M16" s="429"/>
      <c r="N16" s="429"/>
      <c r="O16" s="179"/>
      <c r="P16" s="148"/>
      <c r="Q16" s="148"/>
      <c r="R16" s="148"/>
      <c r="S16" s="148"/>
      <c r="T16" s="227"/>
      <c r="U16" s="148"/>
      <c r="V16" s="149"/>
      <c r="X16" s="178"/>
      <c r="Y16" s="182"/>
      <c r="Z16" s="666"/>
      <c r="AA16" s="297"/>
      <c r="AB16" s="145"/>
      <c r="AC16" s="145"/>
    </row>
    <row r="17" spans="2:29" x14ac:dyDescent="0.25">
      <c r="C17" s="142"/>
      <c r="D17" s="170"/>
      <c r="E17" s="298"/>
      <c r="F17" s="299"/>
      <c r="G17" s="428"/>
      <c r="H17" s="429"/>
      <c r="I17" s="429"/>
      <c r="J17" s="429"/>
      <c r="K17" s="429"/>
      <c r="L17" s="429"/>
      <c r="M17" s="429"/>
      <c r="N17" s="429"/>
      <c r="O17" s="179"/>
      <c r="P17" s="148"/>
      <c r="Q17" s="148"/>
      <c r="R17" s="148"/>
      <c r="S17" s="148"/>
      <c r="T17" s="227"/>
      <c r="U17" s="148"/>
      <c r="V17" s="149"/>
      <c r="X17" s="178"/>
      <c r="Y17" s="182"/>
      <c r="Z17" s="666"/>
      <c r="AA17" s="297"/>
      <c r="AB17" s="145"/>
      <c r="AC17" s="145"/>
    </row>
    <row r="18" spans="2:29" x14ac:dyDescent="0.25">
      <c r="C18" s="142"/>
      <c r="D18" s="170"/>
      <c r="E18" s="298"/>
      <c r="F18" s="299"/>
      <c r="G18" s="428"/>
      <c r="H18" s="429"/>
      <c r="I18" s="429"/>
      <c r="J18" s="429"/>
      <c r="K18" s="429"/>
      <c r="L18" s="429"/>
      <c r="M18" s="429"/>
      <c r="N18" s="429"/>
      <c r="O18" s="179"/>
      <c r="P18" s="148"/>
      <c r="Q18" s="148"/>
      <c r="R18" s="148"/>
      <c r="S18" s="148"/>
      <c r="T18" s="227"/>
      <c r="U18" s="148"/>
      <c r="V18" s="149"/>
      <c r="X18" s="178"/>
      <c r="Y18" s="182"/>
      <c r="Z18" s="666"/>
      <c r="AA18" s="297"/>
      <c r="AB18" s="145"/>
      <c r="AC18" s="145"/>
    </row>
    <row r="19" spans="2:29" x14ac:dyDescent="0.25">
      <c r="C19" s="142"/>
      <c r="D19" s="194"/>
      <c r="E19" s="298"/>
      <c r="F19" s="299"/>
      <c r="G19" s="428"/>
      <c r="H19" s="429"/>
      <c r="I19" s="429"/>
      <c r="J19" s="429"/>
      <c r="K19" s="429"/>
      <c r="L19" s="429"/>
      <c r="M19" s="429"/>
      <c r="N19" s="429"/>
      <c r="O19" s="179"/>
      <c r="P19" s="148"/>
      <c r="Q19" s="148"/>
      <c r="R19" s="148"/>
      <c r="S19" s="148"/>
      <c r="T19" s="227"/>
      <c r="U19" s="148"/>
      <c r="V19" s="149"/>
      <c r="X19" s="178"/>
      <c r="Y19" s="182"/>
      <c r="Z19" s="666"/>
      <c r="AA19" s="297"/>
      <c r="AB19" s="145"/>
      <c r="AC19" s="145"/>
    </row>
    <row r="20" spans="2:29" x14ac:dyDescent="0.25">
      <c r="C20" s="142"/>
      <c r="D20" s="194"/>
      <c r="E20" s="298"/>
      <c r="F20" s="299"/>
      <c r="G20" s="428"/>
      <c r="H20" s="429"/>
      <c r="I20" s="429"/>
      <c r="J20" s="429"/>
      <c r="K20" s="429"/>
      <c r="L20" s="429"/>
      <c r="M20" s="429"/>
      <c r="N20" s="429"/>
      <c r="O20" s="179"/>
      <c r="P20" s="148"/>
      <c r="Q20" s="148"/>
      <c r="R20" s="148"/>
      <c r="S20" s="148"/>
      <c r="T20" s="861"/>
      <c r="U20" s="148"/>
      <c r="V20" s="149"/>
      <c r="X20" s="178"/>
      <c r="Y20" s="182"/>
      <c r="Z20" s="666"/>
      <c r="AA20" s="297"/>
      <c r="AB20" s="145"/>
      <c r="AC20" s="145"/>
    </row>
    <row r="21" spans="2:29" x14ac:dyDescent="0.25">
      <c r="B21" s="120" t="str">
        <f>IF(ISTEXT(D21),(CONCATENATE(Forside!$B$5,".",C21,".",D21,".",E21)),(""))</f>
        <v/>
      </c>
      <c r="C21" s="142"/>
      <c r="D21" s="194"/>
      <c r="E21" s="298" t="str">
        <f t="shared" ref="E21:E23" si="0">IF(ISTEXT(D21),"STATUS","")</f>
        <v/>
      </c>
      <c r="F21" s="299"/>
      <c r="G21" s="428"/>
      <c r="H21" s="429"/>
      <c r="I21" s="429"/>
      <c r="J21" s="429"/>
      <c r="K21" s="429"/>
      <c r="L21" s="429"/>
      <c r="M21" s="429"/>
      <c r="N21" s="429"/>
      <c r="O21" s="179"/>
      <c r="P21" s="148"/>
      <c r="Q21" s="148"/>
      <c r="R21" s="148"/>
      <c r="S21" s="148"/>
      <c r="T21" s="861"/>
      <c r="U21" s="148"/>
      <c r="V21" s="149"/>
      <c r="X21" s="178"/>
      <c r="Y21" s="182"/>
      <c r="Z21" s="666"/>
      <c r="AA21" s="297"/>
      <c r="AB21" s="145"/>
      <c r="AC21" s="145"/>
    </row>
    <row r="22" spans="2:29" x14ac:dyDescent="0.25">
      <c r="B22" s="120" t="str">
        <f>IF(ISTEXT(D22),(CONCATENATE(Forside!$B$5,".",C22,".",D22,".",E22)),(""))</f>
        <v/>
      </c>
      <c r="C22" s="142"/>
      <c r="D22" s="194"/>
      <c r="E22" s="298" t="str">
        <f t="shared" si="0"/>
        <v/>
      </c>
      <c r="F22" s="299"/>
      <c r="G22" s="428"/>
      <c r="H22" s="429"/>
      <c r="I22" s="429"/>
      <c r="J22" s="429"/>
      <c r="K22" s="429"/>
      <c r="L22" s="429"/>
      <c r="M22" s="429"/>
      <c r="N22" s="429"/>
      <c r="O22" s="179"/>
      <c r="P22" s="148"/>
      <c r="Q22" s="148"/>
      <c r="R22" s="148"/>
      <c r="S22" s="148"/>
      <c r="T22" s="148"/>
      <c r="U22" s="148"/>
      <c r="V22" s="149"/>
      <c r="X22" s="178"/>
      <c r="Y22" s="182"/>
      <c r="Z22" s="666"/>
      <c r="AA22" s="297"/>
      <c r="AB22" s="145"/>
      <c r="AC22" s="145"/>
    </row>
    <row r="23" spans="2:29" ht="14.4" thickBot="1" x14ac:dyDescent="0.3">
      <c r="B23" s="120" t="str">
        <f>IF(ISTEXT(D23),(CONCATENATE(Forside!$B$5,".",C23,".",D23,".",E23)),(""))</f>
        <v/>
      </c>
      <c r="C23" s="155"/>
      <c r="D23" s="194"/>
      <c r="E23" s="298" t="str">
        <f t="shared" si="0"/>
        <v/>
      </c>
      <c r="F23" s="300"/>
      <c r="G23" s="424"/>
      <c r="H23" s="430"/>
      <c r="I23" s="430"/>
      <c r="J23" s="430"/>
      <c r="K23" s="430"/>
      <c r="L23" s="430"/>
      <c r="M23" s="430"/>
      <c r="N23" s="430"/>
      <c r="O23" s="159"/>
      <c r="P23" s="160"/>
      <c r="Q23" s="160"/>
      <c r="R23" s="160"/>
      <c r="S23" s="160"/>
      <c r="T23" s="160"/>
      <c r="U23" s="160"/>
      <c r="V23" s="161"/>
      <c r="X23" s="158"/>
      <c r="Y23" s="163"/>
      <c r="Z23" s="548"/>
      <c r="AA23" s="300"/>
      <c r="AB23" s="157"/>
      <c r="AC23" s="157"/>
    </row>
    <row r="24" spans="2:29" x14ac:dyDescent="0.25">
      <c r="C24" s="1103" t="s">
        <v>278</v>
      </c>
      <c r="D24" s="1103"/>
      <c r="E24" s="1103"/>
      <c r="F24" s="1103"/>
      <c r="G24" s="1103"/>
      <c r="H24" s="1103"/>
      <c r="I24" s="1103"/>
      <c r="J24" s="1103"/>
      <c r="K24" s="1103"/>
      <c r="L24" s="1103"/>
      <c r="M24" s="1103"/>
      <c r="N24" s="1103"/>
      <c r="X24" s="164"/>
      <c r="Y24" s="164"/>
      <c r="Z24" s="164"/>
      <c r="AC24" s="700"/>
    </row>
    <row r="25" spans="2:29" ht="14.4" thickBot="1" x14ac:dyDescent="0.3">
      <c r="X25" s="164"/>
      <c r="Y25" s="164"/>
      <c r="Z25" s="164"/>
      <c r="AC25" s="700"/>
    </row>
    <row r="26" spans="2:29" ht="18" thickBot="1" x14ac:dyDescent="0.35">
      <c r="C26" s="1087" t="s">
        <v>163</v>
      </c>
      <c r="D26" s="1087"/>
      <c r="E26" s="1087"/>
      <c r="F26" s="1087"/>
      <c r="X26" s="1074" t="s">
        <v>272</v>
      </c>
      <c r="Y26" s="1075"/>
      <c r="Z26" s="1076"/>
      <c r="AC26" s="700"/>
    </row>
    <row r="27" spans="2:29" ht="14.4" customHeight="1" thickBot="1" x14ac:dyDescent="0.3">
      <c r="C27" s="121"/>
      <c r="D27" s="122"/>
      <c r="E27" s="123"/>
      <c r="F27" s="124" t="s">
        <v>219</v>
      </c>
      <c r="G27" s="419"/>
      <c r="H27" s="420"/>
      <c r="I27" s="420"/>
      <c r="J27" s="420"/>
      <c r="K27" s="420"/>
      <c r="L27" s="420"/>
      <c r="M27" s="420"/>
      <c r="N27" s="420"/>
      <c r="O27" s="126">
        <v>7</v>
      </c>
      <c r="P27" s="127">
        <v>6</v>
      </c>
      <c r="Q27" s="127">
        <v>5</v>
      </c>
      <c r="R27" s="127">
        <v>4</v>
      </c>
      <c r="S27" s="127">
        <v>3</v>
      </c>
      <c r="T27" s="127">
        <v>2</v>
      </c>
      <c r="U27" s="127">
        <v>1</v>
      </c>
      <c r="V27" s="128">
        <v>0</v>
      </c>
      <c r="X27" s="1068" t="s">
        <v>273</v>
      </c>
      <c r="Y27" s="1069"/>
      <c r="Z27" s="1070"/>
      <c r="AC27" s="700"/>
    </row>
    <row r="28" spans="2:29" ht="119.4" customHeight="1" thickBot="1" x14ac:dyDescent="0.3">
      <c r="C28" s="129"/>
      <c r="D28" s="130"/>
      <c r="E28" s="342"/>
      <c r="F28" s="132" t="s">
        <v>218</v>
      </c>
      <c r="G28" s="1366"/>
      <c r="H28" s="1369"/>
      <c r="I28" s="1369"/>
      <c r="J28" s="1369"/>
      <c r="K28" s="1369"/>
      <c r="L28" s="1369"/>
      <c r="M28" s="1369"/>
      <c r="N28" s="1369"/>
      <c r="O28" s="1071" t="s">
        <v>27</v>
      </c>
      <c r="P28" s="1071" t="s">
        <v>26</v>
      </c>
      <c r="Q28" s="1071" t="s">
        <v>80</v>
      </c>
      <c r="R28" s="1071" t="s">
        <v>79</v>
      </c>
      <c r="S28" s="1102"/>
      <c r="T28" s="1102"/>
      <c r="U28" s="1071" t="s">
        <v>78</v>
      </c>
      <c r="V28" s="1095" t="s">
        <v>77</v>
      </c>
      <c r="X28" s="1077" t="s">
        <v>210</v>
      </c>
      <c r="Y28" s="1079" t="s">
        <v>211</v>
      </c>
      <c r="Z28" s="1081" t="s">
        <v>212</v>
      </c>
      <c r="AC28" s="700"/>
    </row>
    <row r="29" spans="2:29" ht="14.4" thickBot="1" x14ac:dyDescent="0.3">
      <c r="C29" s="133" t="s">
        <v>222</v>
      </c>
      <c r="D29" s="134" t="s">
        <v>225</v>
      </c>
      <c r="E29" s="135" t="s">
        <v>226</v>
      </c>
      <c r="F29" s="287" t="s">
        <v>217</v>
      </c>
      <c r="G29" s="1316"/>
      <c r="H29" s="1318"/>
      <c r="I29" s="1318"/>
      <c r="J29" s="1318"/>
      <c r="K29" s="1318"/>
      <c r="L29" s="1318"/>
      <c r="M29" s="1318"/>
      <c r="N29" s="1318"/>
      <c r="O29" s="1108"/>
      <c r="P29" s="1108"/>
      <c r="Q29" s="1108"/>
      <c r="R29" s="1108"/>
      <c r="S29" s="1108"/>
      <c r="T29" s="1108"/>
      <c r="U29" s="1108"/>
      <c r="V29" s="1109"/>
      <c r="X29" s="1107"/>
      <c r="Y29" s="1105"/>
      <c r="Z29" s="1106"/>
      <c r="AC29" s="700"/>
    </row>
    <row r="30" spans="2:29" x14ac:dyDescent="0.25">
      <c r="B30" s="120" t="str">
        <f>IF(ISTEXT(D7),(CONCATENATE(Forside!$B$5,".",C30,".",D30,".",E30)),(""))</f>
        <v>..Rv.15RiseLI.73.KOMMANDO</v>
      </c>
      <c r="C30" s="264" t="str">
        <f t="shared" ref="C30:D34" si="1">C7&amp;""</f>
        <v/>
      </c>
      <c r="D30" s="238" t="str">
        <f t="shared" si="1"/>
        <v>Rv.15RiseLI.73</v>
      </c>
      <c r="E30" s="238" t="str">
        <f>IF(ISTEXT(D7),"KOMMANDO","")</f>
        <v>KOMMANDO</v>
      </c>
      <c r="F30" s="145"/>
      <c r="G30" s="422"/>
      <c r="H30" s="431"/>
      <c r="I30" s="431"/>
      <c r="J30" s="431"/>
      <c r="K30" s="431"/>
      <c r="L30" s="431"/>
      <c r="M30" s="431"/>
      <c r="N30" s="431"/>
      <c r="O30" s="147"/>
      <c r="P30" s="148"/>
      <c r="Q30" s="148">
        <v>1</v>
      </c>
      <c r="R30" s="148">
        <v>1</v>
      </c>
      <c r="S30" s="148"/>
      <c r="T30" s="148"/>
      <c r="U30" s="148"/>
      <c r="V30" s="149"/>
      <c r="X30" s="146"/>
      <c r="Y30" s="151"/>
      <c r="Z30" s="149"/>
      <c r="AC30" s="700"/>
    </row>
    <row r="31" spans="2:29" x14ac:dyDescent="0.25">
      <c r="B31" s="120" t="str">
        <f>IF(ISTEXT(D8),(CONCATENATE(Forside!$B$5,".",C31,".",D31,".",E31)),(""))</f>
        <v/>
      </c>
      <c r="C31" s="264" t="str">
        <f t="shared" si="1"/>
        <v/>
      </c>
      <c r="D31" s="238" t="str">
        <f t="shared" si="1"/>
        <v/>
      </c>
      <c r="E31" s="238" t="str">
        <f>IF(ISTEXT(D8),"KOMMANDO","")</f>
        <v/>
      </c>
      <c r="F31" s="145"/>
      <c r="G31" s="422"/>
      <c r="H31" s="431"/>
      <c r="I31" s="431"/>
      <c r="J31" s="431"/>
      <c r="K31" s="431"/>
      <c r="L31" s="431"/>
      <c r="M31" s="431"/>
      <c r="N31" s="431"/>
      <c r="O31" s="147"/>
      <c r="P31" s="148"/>
      <c r="Q31" s="148">
        <v>1</v>
      </c>
      <c r="R31" s="148">
        <v>1</v>
      </c>
      <c r="S31" s="148"/>
      <c r="T31" s="148"/>
      <c r="U31" s="443"/>
      <c r="V31" s="149"/>
      <c r="X31" s="146"/>
      <c r="Y31" s="151"/>
      <c r="Z31" s="149"/>
      <c r="AC31" s="700"/>
    </row>
    <row r="32" spans="2:29" x14ac:dyDescent="0.25">
      <c r="B32" s="120" t="str">
        <f>IF(ISTEXT(D9),(CONCATENATE(Forside!$B$5,".",C32,".",D32,".",E32)),(""))</f>
        <v/>
      </c>
      <c r="C32" s="264" t="str">
        <f t="shared" si="1"/>
        <v/>
      </c>
      <c r="D32" s="238" t="str">
        <f t="shared" si="1"/>
        <v/>
      </c>
      <c r="E32" s="238" t="str">
        <f>IF(ISTEXT(D9),"KOMMANDO","")</f>
        <v/>
      </c>
      <c r="F32" s="145"/>
      <c r="G32" s="422"/>
      <c r="H32" s="431"/>
      <c r="I32" s="431"/>
      <c r="J32" s="431"/>
      <c r="K32" s="431"/>
      <c r="L32" s="431"/>
      <c r="M32" s="431"/>
      <c r="N32" s="431"/>
      <c r="O32" s="147"/>
      <c r="P32" s="148"/>
      <c r="Q32" s="148">
        <v>1</v>
      </c>
      <c r="R32" s="148">
        <v>1</v>
      </c>
      <c r="S32" s="148"/>
      <c r="T32" s="148"/>
      <c r="U32" s="443"/>
      <c r="V32" s="149"/>
      <c r="X32" s="178"/>
      <c r="Y32" s="182"/>
      <c r="Z32" s="181"/>
      <c r="AC32" s="700"/>
    </row>
    <row r="33" spans="2:29" x14ac:dyDescent="0.25">
      <c r="B33" s="120" t="str">
        <f>IF(ISTEXT(D10),(CONCATENATE(Forside!$B$5,".",C33,".",D33,".",E33)),(""))</f>
        <v/>
      </c>
      <c r="C33" s="264" t="str">
        <f t="shared" si="1"/>
        <v/>
      </c>
      <c r="D33" s="238" t="str">
        <f t="shared" si="1"/>
        <v/>
      </c>
      <c r="E33" s="238" t="str">
        <f>IF(ISTEXT(D10),"KOMMANDO","")</f>
        <v/>
      </c>
      <c r="F33" s="154"/>
      <c r="G33" s="428"/>
      <c r="H33" s="429"/>
      <c r="I33" s="429"/>
      <c r="J33" s="429"/>
      <c r="K33" s="429"/>
      <c r="L33" s="429"/>
      <c r="M33" s="429"/>
      <c r="N33" s="429"/>
      <c r="O33" s="179"/>
      <c r="P33" s="180"/>
      <c r="Q33" s="148">
        <v>1</v>
      </c>
      <c r="R33" s="148">
        <v>1</v>
      </c>
      <c r="S33" s="148"/>
      <c r="T33" s="148"/>
      <c r="U33" s="443"/>
      <c r="V33" s="149"/>
      <c r="X33" s="178"/>
      <c r="Y33" s="182"/>
      <c r="Z33" s="181"/>
      <c r="AC33" s="700"/>
    </row>
    <row r="34" spans="2:29" x14ac:dyDescent="0.25">
      <c r="B34" s="120" t="str">
        <f>IF(ISTEXT(D11),(CONCATENATE(Forside!$B$5,".",C34,".",D34,".",E34)),(""))</f>
        <v/>
      </c>
      <c r="C34" s="264" t="str">
        <f t="shared" si="1"/>
        <v/>
      </c>
      <c r="D34" s="238" t="str">
        <f t="shared" si="1"/>
        <v/>
      </c>
      <c r="E34" s="238" t="str">
        <f>IF(ISTEXT(D11),"KOMMANDO","")</f>
        <v/>
      </c>
      <c r="F34" s="154"/>
      <c r="G34" s="428"/>
      <c r="H34" s="429"/>
      <c r="I34" s="429"/>
      <c r="J34" s="429"/>
      <c r="K34" s="429"/>
      <c r="L34" s="429"/>
      <c r="M34" s="429"/>
      <c r="N34" s="429"/>
      <c r="O34" s="179"/>
      <c r="P34" s="180"/>
      <c r="Q34" s="148">
        <v>1</v>
      </c>
      <c r="R34" s="148">
        <v>1</v>
      </c>
      <c r="S34" s="148"/>
      <c r="T34" s="148"/>
      <c r="U34" s="148"/>
      <c r="V34" s="755"/>
      <c r="X34" s="178"/>
      <c r="Y34" s="182"/>
      <c r="Z34" s="181"/>
      <c r="AC34" s="700"/>
    </row>
    <row r="35" spans="2:29" x14ac:dyDescent="0.25">
      <c r="C35" s="264" t="str">
        <f t="shared" ref="C35:D42" si="2">C12&amp;""</f>
        <v/>
      </c>
      <c r="D35" s="238" t="str">
        <f t="shared" si="2"/>
        <v/>
      </c>
      <c r="E35" s="238" t="str">
        <f t="shared" ref="E35:E45" si="3">IF(ISTEXT(D12),"KOMMANDO","")</f>
        <v/>
      </c>
      <c r="F35" s="154"/>
      <c r="G35" s="428"/>
      <c r="H35" s="429"/>
      <c r="I35" s="429"/>
      <c r="J35" s="429"/>
      <c r="K35" s="429"/>
      <c r="L35" s="429"/>
      <c r="M35" s="429"/>
      <c r="N35" s="429"/>
      <c r="O35" s="148"/>
      <c r="P35" s="148"/>
      <c r="Q35" s="148">
        <v>1</v>
      </c>
      <c r="R35" s="148">
        <v>1</v>
      </c>
      <c r="S35" s="148"/>
      <c r="T35" s="148"/>
      <c r="U35" s="148"/>
      <c r="V35" s="149"/>
      <c r="X35" s="178"/>
      <c r="Y35" s="182"/>
      <c r="Z35" s="181"/>
      <c r="AC35" s="862"/>
    </row>
    <row r="36" spans="2:29" x14ac:dyDescent="0.25">
      <c r="C36" s="264" t="str">
        <f t="shared" si="2"/>
        <v/>
      </c>
      <c r="D36" s="238" t="str">
        <f t="shared" si="2"/>
        <v/>
      </c>
      <c r="E36" s="238" t="str">
        <f t="shared" si="3"/>
        <v/>
      </c>
      <c r="F36" s="154"/>
      <c r="G36" s="428"/>
      <c r="H36" s="429"/>
      <c r="I36" s="429"/>
      <c r="J36" s="429"/>
      <c r="K36" s="429"/>
      <c r="L36" s="429"/>
      <c r="M36" s="429"/>
      <c r="N36" s="429"/>
      <c r="O36" s="148"/>
      <c r="P36" s="148"/>
      <c r="Q36" s="148">
        <v>1</v>
      </c>
      <c r="R36" s="148">
        <v>1</v>
      </c>
      <c r="S36" s="148"/>
      <c r="T36" s="148"/>
      <c r="U36" s="148"/>
      <c r="V36" s="149"/>
      <c r="X36" s="178"/>
      <c r="Y36" s="182"/>
      <c r="Z36" s="181"/>
      <c r="AC36" s="862"/>
    </row>
    <row r="37" spans="2:29" x14ac:dyDescent="0.25">
      <c r="C37" s="264" t="str">
        <f t="shared" si="2"/>
        <v/>
      </c>
      <c r="D37" s="238" t="str">
        <f t="shared" si="2"/>
        <v/>
      </c>
      <c r="E37" s="238" t="str">
        <f t="shared" si="3"/>
        <v/>
      </c>
      <c r="F37" s="154"/>
      <c r="G37" s="428"/>
      <c r="H37" s="429"/>
      <c r="I37" s="429"/>
      <c r="J37" s="429"/>
      <c r="K37" s="429"/>
      <c r="L37" s="429"/>
      <c r="M37" s="429"/>
      <c r="N37" s="429"/>
      <c r="O37" s="148"/>
      <c r="P37" s="148"/>
      <c r="Q37" s="148">
        <v>1</v>
      </c>
      <c r="R37" s="148">
        <v>1</v>
      </c>
      <c r="S37" s="148"/>
      <c r="T37" s="148"/>
      <c r="U37" s="148"/>
      <c r="V37" s="149"/>
      <c r="X37" s="178"/>
      <c r="Y37" s="182"/>
      <c r="Z37" s="181"/>
      <c r="AC37" s="862"/>
    </row>
    <row r="38" spans="2:29" x14ac:dyDescent="0.25">
      <c r="C38" s="264" t="str">
        <f t="shared" si="2"/>
        <v/>
      </c>
      <c r="D38" s="238" t="str">
        <f t="shared" si="2"/>
        <v/>
      </c>
      <c r="E38" s="238" t="str">
        <f t="shared" si="3"/>
        <v/>
      </c>
      <c r="F38" s="154"/>
      <c r="G38" s="428"/>
      <c r="H38" s="429"/>
      <c r="I38" s="429"/>
      <c r="J38" s="429"/>
      <c r="K38" s="429"/>
      <c r="L38" s="429"/>
      <c r="M38" s="429"/>
      <c r="N38" s="429"/>
      <c r="O38" s="148"/>
      <c r="P38" s="148"/>
      <c r="Q38" s="148">
        <v>1</v>
      </c>
      <c r="R38" s="148">
        <v>1</v>
      </c>
      <c r="S38" s="148"/>
      <c r="T38" s="148"/>
      <c r="U38" s="148"/>
      <c r="V38" s="149"/>
      <c r="X38" s="178"/>
      <c r="Y38" s="182"/>
      <c r="Z38" s="181"/>
      <c r="AC38" s="862"/>
    </row>
    <row r="39" spans="2:29" x14ac:dyDescent="0.25">
      <c r="C39" s="264" t="str">
        <f t="shared" si="2"/>
        <v/>
      </c>
      <c r="D39" s="238" t="str">
        <f t="shared" si="2"/>
        <v/>
      </c>
      <c r="E39" s="238" t="str">
        <f t="shared" si="3"/>
        <v/>
      </c>
      <c r="F39" s="154"/>
      <c r="G39" s="428"/>
      <c r="H39" s="429"/>
      <c r="I39" s="429"/>
      <c r="J39" s="429"/>
      <c r="K39" s="429"/>
      <c r="L39" s="429"/>
      <c r="M39" s="429"/>
      <c r="N39" s="429"/>
      <c r="O39" s="148"/>
      <c r="P39" s="148"/>
      <c r="Q39" s="148">
        <v>1</v>
      </c>
      <c r="R39" s="148">
        <v>1</v>
      </c>
      <c r="S39" s="148"/>
      <c r="T39" s="148"/>
      <c r="U39" s="148"/>
      <c r="V39" s="149"/>
      <c r="X39" s="178"/>
      <c r="Y39" s="182"/>
      <c r="Z39" s="181"/>
      <c r="AC39" s="862"/>
    </row>
    <row r="40" spans="2:29" x14ac:dyDescent="0.25">
      <c r="C40" s="264" t="str">
        <f t="shared" si="2"/>
        <v/>
      </c>
      <c r="D40" s="238" t="str">
        <f t="shared" si="2"/>
        <v/>
      </c>
      <c r="E40" s="238" t="str">
        <f t="shared" si="3"/>
        <v/>
      </c>
      <c r="F40" s="154"/>
      <c r="G40" s="428"/>
      <c r="H40" s="429"/>
      <c r="I40" s="429"/>
      <c r="J40" s="429"/>
      <c r="K40" s="429"/>
      <c r="L40" s="429"/>
      <c r="M40" s="429"/>
      <c r="N40" s="429"/>
      <c r="O40" s="148"/>
      <c r="P40" s="148"/>
      <c r="Q40" s="148">
        <v>1</v>
      </c>
      <c r="R40" s="148">
        <v>1</v>
      </c>
      <c r="S40" s="148"/>
      <c r="T40" s="148"/>
      <c r="U40" s="148"/>
      <c r="V40" s="149"/>
      <c r="X40" s="178"/>
      <c r="Y40" s="182"/>
      <c r="Z40" s="181"/>
      <c r="AC40" s="862"/>
    </row>
    <row r="41" spans="2:29" x14ac:dyDescent="0.25">
      <c r="C41" s="264" t="str">
        <f t="shared" si="2"/>
        <v/>
      </c>
      <c r="D41" s="238" t="str">
        <f t="shared" si="2"/>
        <v/>
      </c>
      <c r="E41" s="238" t="str">
        <f t="shared" si="3"/>
        <v/>
      </c>
      <c r="F41" s="154"/>
      <c r="G41" s="428"/>
      <c r="H41" s="429"/>
      <c r="I41" s="429"/>
      <c r="J41" s="429"/>
      <c r="K41" s="429"/>
      <c r="L41" s="429"/>
      <c r="M41" s="429"/>
      <c r="N41" s="429"/>
      <c r="O41" s="148"/>
      <c r="P41" s="148"/>
      <c r="Q41" s="148">
        <v>1</v>
      </c>
      <c r="R41" s="148">
        <v>1</v>
      </c>
      <c r="S41" s="148"/>
      <c r="T41" s="148"/>
      <c r="U41" s="148"/>
      <c r="V41" s="149"/>
      <c r="X41" s="178"/>
      <c r="Y41" s="182"/>
      <c r="Z41" s="181"/>
      <c r="AC41" s="862"/>
    </row>
    <row r="42" spans="2:29" x14ac:dyDescent="0.25">
      <c r="C42" s="264" t="str">
        <f t="shared" si="2"/>
        <v/>
      </c>
      <c r="D42" s="238" t="str">
        <f t="shared" si="2"/>
        <v/>
      </c>
      <c r="E42" s="238" t="str">
        <f t="shared" si="3"/>
        <v/>
      </c>
      <c r="F42" s="154"/>
      <c r="G42" s="428"/>
      <c r="H42" s="429"/>
      <c r="I42" s="429"/>
      <c r="J42" s="429"/>
      <c r="K42" s="429"/>
      <c r="L42" s="429"/>
      <c r="M42" s="429"/>
      <c r="N42" s="429"/>
      <c r="O42" s="148"/>
      <c r="P42" s="148"/>
      <c r="Q42" s="148">
        <v>1</v>
      </c>
      <c r="R42" s="148">
        <v>1</v>
      </c>
      <c r="S42" s="148"/>
      <c r="T42" s="148"/>
      <c r="U42" s="148"/>
      <c r="V42" s="149"/>
      <c r="X42" s="178"/>
      <c r="Y42" s="182"/>
      <c r="Z42" s="181"/>
      <c r="AC42" s="862"/>
    </row>
    <row r="43" spans="2:29" x14ac:dyDescent="0.25">
      <c r="B43" s="120" t="str">
        <f>IF(ISTEXT(D21),(CONCATENATE(Forside!$B$5,".",C43,".",D43,".",E43)),(""))</f>
        <v/>
      </c>
      <c r="C43" s="264" t="str">
        <f>C20&amp;""</f>
        <v/>
      </c>
      <c r="D43" s="238" t="str">
        <f t="shared" ref="D43" si="4">D20&amp;""</f>
        <v/>
      </c>
      <c r="E43" s="238" t="str">
        <f t="shared" si="3"/>
        <v/>
      </c>
      <c r="F43" s="154"/>
      <c r="G43" s="428"/>
      <c r="H43" s="429"/>
      <c r="I43" s="429"/>
      <c r="J43" s="429"/>
      <c r="K43" s="429"/>
      <c r="L43" s="429"/>
      <c r="M43" s="429"/>
      <c r="N43" s="429"/>
      <c r="O43" s="148"/>
      <c r="P43" s="148"/>
      <c r="Q43" s="148"/>
      <c r="R43" s="148"/>
      <c r="S43" s="148"/>
      <c r="T43" s="148"/>
      <c r="U43" s="148"/>
      <c r="V43" s="149"/>
      <c r="X43" s="178"/>
      <c r="Y43" s="182"/>
      <c r="Z43" s="181"/>
      <c r="AC43" s="700"/>
    </row>
    <row r="44" spans="2:29" x14ac:dyDescent="0.25">
      <c r="B44" s="120" t="str">
        <f>IF(ISTEXT(D22),(CONCATENATE(Forside!$B$5,".",C44,".",D44,".",E44)),(""))</f>
        <v/>
      </c>
      <c r="C44" s="264" t="str">
        <f>C21&amp;""</f>
        <v/>
      </c>
      <c r="D44" s="238" t="str">
        <f t="shared" ref="D44" si="5">D21&amp;""</f>
        <v/>
      </c>
      <c r="E44" s="238" t="str">
        <f t="shared" si="3"/>
        <v/>
      </c>
      <c r="F44" s="154"/>
      <c r="G44" s="428"/>
      <c r="H44" s="429"/>
      <c r="I44" s="429"/>
      <c r="J44" s="429"/>
      <c r="K44" s="429"/>
      <c r="L44" s="429"/>
      <c r="M44" s="429"/>
      <c r="N44" s="429"/>
      <c r="O44" s="179"/>
      <c r="P44" s="180"/>
      <c r="Q44" s="148"/>
      <c r="R44" s="148"/>
      <c r="S44" s="180"/>
      <c r="T44" s="180"/>
      <c r="U44" s="180"/>
      <c r="V44" s="181"/>
      <c r="X44" s="178"/>
      <c r="Y44" s="182"/>
      <c r="Z44" s="181"/>
      <c r="AC44" s="700"/>
    </row>
    <row r="45" spans="2:29" ht="14.4" thickBot="1" x14ac:dyDescent="0.3">
      <c r="B45" s="120" t="str">
        <f>IF(ISTEXT(D23),(CONCATENATE(Forside!$B$5,".",C45,".",D45,".",E45)),(""))</f>
        <v/>
      </c>
      <c r="C45" s="264" t="str">
        <f>C22&amp;""</f>
        <v/>
      </c>
      <c r="D45" s="238" t="str">
        <f t="shared" ref="D45" si="6">D22&amp;""</f>
        <v/>
      </c>
      <c r="E45" s="238" t="str">
        <f t="shared" si="3"/>
        <v/>
      </c>
      <c r="F45" s="157"/>
      <c r="G45" s="424"/>
      <c r="H45" s="430"/>
      <c r="I45" s="430"/>
      <c r="J45" s="430"/>
      <c r="K45" s="430"/>
      <c r="L45" s="430"/>
      <c r="M45" s="430"/>
      <c r="N45" s="430"/>
      <c r="O45" s="159"/>
      <c r="P45" s="160"/>
      <c r="Q45" s="160"/>
      <c r="R45" s="160"/>
      <c r="S45" s="160"/>
      <c r="T45" s="160"/>
      <c r="U45" s="160"/>
      <c r="V45" s="161"/>
      <c r="X45" s="158"/>
      <c r="Y45" s="163"/>
      <c r="Z45" s="161"/>
      <c r="AC45" s="700"/>
    </row>
    <row r="46" spans="2:29" x14ac:dyDescent="0.25">
      <c r="C46" s="413" t="s">
        <v>278</v>
      </c>
      <c r="D46" s="413"/>
      <c r="E46" s="413"/>
      <c r="F46" s="413"/>
      <c r="G46" s="413"/>
      <c r="H46" s="413"/>
      <c r="X46" s="164"/>
      <c r="Y46" s="164"/>
      <c r="Z46" s="164"/>
      <c r="AC46" s="700"/>
    </row>
    <row r="47" spans="2:29" x14ac:dyDescent="0.25">
      <c r="AC47" s="700"/>
    </row>
    <row r="48" spans="2:29" ht="18.600000000000001" customHeight="1" thickBot="1" x14ac:dyDescent="0.3">
      <c r="AC48" s="700"/>
    </row>
    <row r="49" spans="2:29" ht="17.399999999999999" x14ac:dyDescent="0.3">
      <c r="X49" s="1074" t="s">
        <v>272</v>
      </c>
      <c r="Y49" s="1075"/>
      <c r="Z49" s="1076"/>
      <c r="AC49" s="700"/>
    </row>
    <row r="50" spans="2:29" ht="18" thickBot="1" x14ac:dyDescent="0.35">
      <c r="C50" s="1087" t="s">
        <v>45</v>
      </c>
      <c r="D50" s="1087"/>
      <c r="E50" s="1087"/>
      <c r="F50" s="1087"/>
      <c r="X50" s="1068" t="s">
        <v>273</v>
      </c>
      <c r="Y50" s="1069"/>
      <c r="Z50" s="1070"/>
      <c r="AC50" s="700"/>
    </row>
    <row r="51" spans="2:29" ht="14.4" thickBot="1" x14ac:dyDescent="0.3">
      <c r="C51" s="316" t="s">
        <v>222</v>
      </c>
      <c r="D51" s="317" t="s">
        <v>225</v>
      </c>
      <c r="E51" s="414" t="s">
        <v>227</v>
      </c>
      <c r="F51" s="415"/>
      <c r="G51" s="415"/>
      <c r="H51" s="415"/>
      <c r="I51" s="415"/>
      <c r="J51" s="415"/>
      <c r="K51" s="415"/>
      <c r="L51" s="416" t="s">
        <v>217</v>
      </c>
      <c r="M51" s="417"/>
      <c r="N51" s="418"/>
      <c r="O51" s="597" t="s">
        <v>216</v>
      </c>
      <c r="P51" s="415"/>
      <c r="Q51" s="415"/>
      <c r="R51" s="415"/>
      <c r="S51" s="415"/>
      <c r="T51" s="415"/>
      <c r="U51" s="415"/>
      <c r="V51" s="580"/>
      <c r="X51" s="202" t="s">
        <v>215</v>
      </c>
      <c r="Y51" s="203" t="s">
        <v>213</v>
      </c>
      <c r="Z51" s="204" t="s">
        <v>214</v>
      </c>
      <c r="AC51" s="700"/>
    </row>
    <row r="52" spans="2:29" x14ac:dyDescent="0.25">
      <c r="B52" s="120" t="str">
        <f ca="1">IF(ISTEXT(INDIRECT((ADDRESS((ROUNDUP(ROW(A1)/2,0)+6),4)))),(CONCATENATE(Forside!$B$5,".",C52,".",D52,".",E52)),(""))</f>
        <v>..Rv.15RiseLI.73.VERDI.MINUTTER</v>
      </c>
      <c r="C52" s="259" t="str">
        <f t="shared" ref="C52:C66" ca="1" si="7">INDIRECT(ADDRESS((ROUNDUP(ROW(A1)/2,0)+6),3))&amp;""</f>
        <v/>
      </c>
      <c r="D52" s="192" t="str">
        <f t="shared" ref="D52:D83" ca="1" si="8">INDIRECT(ADDRESS((ROUNDUP(ROW(A1)/2,0)+6),4))&amp;""</f>
        <v>Rv.15RiseLI.73</v>
      </c>
      <c r="E52" s="1288" t="str">
        <f t="shared" ref="E52:E53" ca="1" si="9">IF(ISTEXT(INDIRECT((ADDRESS((ROUNDUP(ROW(A1)/2,0)+6),4)))),(IF(MOD(ROW(),2),"VERDI.TIMER","VERDI.MINUTTER")),(""))</f>
        <v>VERDI.MINUTTER</v>
      </c>
      <c r="F52" s="1271"/>
      <c r="G52" s="1271"/>
      <c r="H52" s="1271"/>
      <c r="I52" s="1271"/>
      <c r="J52" s="1271"/>
      <c r="K52" s="1272"/>
      <c r="L52" s="1370"/>
      <c r="M52" s="1371"/>
      <c r="N52" s="1372"/>
      <c r="O52" s="1270" t="str">
        <f t="shared" ref="O52:O53" ca="1" si="10">IF(ISTEXT(INDIRECT((ADDRESS((ROUNDUP(ROW(A1)/2,0)+6),4)))),(IF(MOD(ROW(),2),"Total driftstid (timer)","Driftstid siden reset (min)")),(""))</f>
        <v>Driftstid siden reset (min)</v>
      </c>
      <c r="P52" s="1271"/>
      <c r="Q52" s="1271"/>
      <c r="R52" s="1271"/>
      <c r="S52" s="1271"/>
      <c r="T52" s="1271"/>
      <c r="U52" s="1271"/>
      <c r="V52" s="1272"/>
      <c r="X52" s="140"/>
      <c r="Y52" s="141"/>
      <c r="Z52" s="128"/>
      <c r="AC52" s="967"/>
    </row>
    <row r="53" spans="2:29" x14ac:dyDescent="0.25">
      <c r="B53" s="120" t="str">
        <f ca="1">IF(ISTEXT(INDIRECT((ADDRESS((ROUNDUP(ROW(A2)/2,0)+6),4)))),(CONCATENATE(Forside!$B$5,".",C53,".",D53,".",E53)),(""))</f>
        <v>..Rv.15RiseLI.73.VERDI.TIMER</v>
      </c>
      <c r="C53" s="264" t="str">
        <f t="shared" ca="1" si="7"/>
        <v/>
      </c>
      <c r="D53" s="196" t="str">
        <f t="shared" ca="1" si="8"/>
        <v>Rv.15RiseLI.73</v>
      </c>
      <c r="E53" s="1286" t="str">
        <f t="shared" ca="1" si="9"/>
        <v>VERDI.TIMER</v>
      </c>
      <c r="F53" s="1259"/>
      <c r="G53" s="1259"/>
      <c r="H53" s="1259"/>
      <c r="I53" s="1259"/>
      <c r="J53" s="1259"/>
      <c r="K53" s="1260"/>
      <c r="L53" s="1373"/>
      <c r="M53" s="1374"/>
      <c r="N53" s="1375"/>
      <c r="O53" s="1258" t="str">
        <f t="shared" ca="1" si="10"/>
        <v>Total driftstid (timer)</v>
      </c>
      <c r="P53" s="1259"/>
      <c r="Q53" s="1259"/>
      <c r="R53" s="1259"/>
      <c r="S53" s="1259"/>
      <c r="T53" s="1259"/>
      <c r="U53" s="1259"/>
      <c r="V53" s="1260"/>
      <c r="X53" s="146"/>
      <c r="Y53" s="151"/>
      <c r="Z53" s="149"/>
      <c r="AC53" s="967"/>
    </row>
    <row r="54" spans="2:29" x14ac:dyDescent="0.25">
      <c r="B54" s="120" t="str">
        <f ca="1">IF(ISTEXT(INDIRECT((ADDRESS((ROUNDUP(ROW(A3)/2,0)+6),4)))),(CONCATENATE(Forside!$B$5,".",C54,".",D54,".",E54)),(""))</f>
        <v/>
      </c>
      <c r="C54" s="264" t="str">
        <f t="shared" ca="1" si="7"/>
        <v/>
      </c>
      <c r="D54" s="196" t="str">
        <f t="shared" ca="1" si="8"/>
        <v/>
      </c>
      <c r="E54" s="1286" t="str">
        <f t="shared" ref="E54:E60" ca="1" si="11">IF(ISTEXT(INDIRECT((ADDRESS((ROUNDUP(ROW(A3)/2,0)+6),4)))),(IF(MOD(ROW(),2),"VERDI.TIMER","VERDI.MINUTTER")),(""))</f>
        <v/>
      </c>
      <c r="F54" s="1259"/>
      <c r="G54" s="1259"/>
      <c r="H54" s="1259"/>
      <c r="I54" s="1259"/>
      <c r="J54" s="1259"/>
      <c r="K54" s="1260"/>
      <c r="L54" s="1258"/>
      <c r="M54" s="1259"/>
      <c r="N54" s="1260"/>
      <c r="O54" s="1258" t="str">
        <f t="shared" ref="O54:O60" ca="1" si="12">IF(ISTEXT(INDIRECT((ADDRESS((ROUNDUP(ROW(A3)/2,0)+6),4)))),(IF(MOD(ROW(),2),"Total driftstid (timer)","Driftstid siden reset (min)")),(""))</f>
        <v/>
      </c>
      <c r="P54" s="1259"/>
      <c r="Q54" s="1259"/>
      <c r="R54" s="1259"/>
      <c r="S54" s="1259"/>
      <c r="T54" s="1259"/>
      <c r="U54" s="1259"/>
      <c r="V54" s="1260"/>
      <c r="X54" s="146"/>
      <c r="Y54" s="151"/>
      <c r="Z54" s="149"/>
      <c r="AC54" s="967"/>
    </row>
    <row r="55" spans="2:29" x14ac:dyDescent="0.25">
      <c r="B55" s="120" t="str">
        <f ca="1">IF(ISTEXT(INDIRECT((ADDRESS((ROUNDUP(ROW(A4)/2,0)+6),4)))),(CONCATENATE(Forside!$B$5,".",C55,".",D55,".",E55)),(""))</f>
        <v/>
      </c>
      <c r="C55" s="264" t="str">
        <f t="shared" ca="1" si="7"/>
        <v/>
      </c>
      <c r="D55" s="196" t="str">
        <f t="shared" ca="1" si="8"/>
        <v/>
      </c>
      <c r="E55" s="1286" t="str">
        <f t="shared" ca="1" si="11"/>
        <v/>
      </c>
      <c r="F55" s="1259"/>
      <c r="G55" s="1259"/>
      <c r="H55" s="1259"/>
      <c r="I55" s="1259"/>
      <c r="J55" s="1259"/>
      <c r="K55" s="1260"/>
      <c r="L55" s="1258"/>
      <c r="M55" s="1259"/>
      <c r="N55" s="1260"/>
      <c r="O55" s="1258" t="str">
        <f t="shared" ca="1" si="12"/>
        <v/>
      </c>
      <c r="P55" s="1259"/>
      <c r="Q55" s="1259"/>
      <c r="R55" s="1259"/>
      <c r="S55" s="1259"/>
      <c r="T55" s="1259"/>
      <c r="U55" s="1259"/>
      <c r="V55" s="1260"/>
      <c r="X55" s="146"/>
      <c r="Y55" s="151"/>
      <c r="Z55" s="149"/>
      <c r="AC55" s="967"/>
    </row>
    <row r="56" spans="2:29" x14ac:dyDescent="0.25">
      <c r="B56" s="120" t="str">
        <f ca="1">IF(ISTEXT(INDIRECT((ADDRESS((ROUNDUP(ROW(A5)/2,0)+6),4)))),(CONCATENATE(Forside!$B$5,".",C56,".",D56,".",E56)),(""))</f>
        <v/>
      </c>
      <c r="C56" s="264" t="str">
        <f t="shared" ca="1" si="7"/>
        <v/>
      </c>
      <c r="D56" s="196" t="str">
        <f t="shared" ca="1" si="8"/>
        <v/>
      </c>
      <c r="E56" s="1286" t="str">
        <f t="shared" ca="1" si="11"/>
        <v/>
      </c>
      <c r="F56" s="1259"/>
      <c r="G56" s="1259"/>
      <c r="H56" s="1259"/>
      <c r="I56" s="1259"/>
      <c r="J56" s="1259"/>
      <c r="K56" s="1260"/>
      <c r="L56" s="1258"/>
      <c r="M56" s="1259"/>
      <c r="N56" s="1260"/>
      <c r="O56" s="1258" t="str">
        <f t="shared" ca="1" si="12"/>
        <v/>
      </c>
      <c r="P56" s="1259"/>
      <c r="Q56" s="1259"/>
      <c r="R56" s="1259"/>
      <c r="S56" s="1259"/>
      <c r="T56" s="1259"/>
      <c r="U56" s="1259"/>
      <c r="V56" s="1260"/>
      <c r="X56" s="146"/>
      <c r="Y56" s="151"/>
      <c r="Z56" s="149"/>
      <c r="AC56" s="700"/>
    </row>
    <row r="57" spans="2:29" x14ac:dyDescent="0.25">
      <c r="B57" s="120" t="str">
        <f ca="1">IF(ISTEXT(INDIRECT((ADDRESS((ROUNDUP(ROW(A6)/2,0)+6),4)))),(CONCATENATE(Forside!$B$5,".",C57,".",D57,".",E57)),(""))</f>
        <v/>
      </c>
      <c r="C57" s="264" t="str">
        <f t="shared" ca="1" si="7"/>
        <v/>
      </c>
      <c r="D57" s="196" t="str">
        <f t="shared" ca="1" si="8"/>
        <v/>
      </c>
      <c r="E57" s="1286" t="str">
        <f t="shared" ca="1" si="11"/>
        <v/>
      </c>
      <c r="F57" s="1259"/>
      <c r="G57" s="1259"/>
      <c r="H57" s="1259"/>
      <c r="I57" s="1259"/>
      <c r="J57" s="1259"/>
      <c r="K57" s="1260"/>
      <c r="L57" s="1258"/>
      <c r="M57" s="1259"/>
      <c r="N57" s="1260"/>
      <c r="O57" s="1258" t="str">
        <f t="shared" ca="1" si="12"/>
        <v/>
      </c>
      <c r="P57" s="1259"/>
      <c r="Q57" s="1259"/>
      <c r="R57" s="1259"/>
      <c r="S57" s="1259"/>
      <c r="T57" s="1259"/>
      <c r="U57" s="1259"/>
      <c r="V57" s="1260"/>
      <c r="X57" s="146"/>
      <c r="Y57" s="151"/>
      <c r="Z57" s="149"/>
    </row>
    <row r="58" spans="2:29" x14ac:dyDescent="0.25">
      <c r="B58" s="120" t="str">
        <f ca="1">IF(ISTEXT(INDIRECT((ADDRESS((ROUNDUP(ROW(A7)/2,0)+6),4)))),(CONCATENATE(Forside!$B$5,".",C58,".",D58,".",E58)),(""))</f>
        <v/>
      </c>
      <c r="C58" s="264" t="str">
        <f t="shared" ca="1" si="7"/>
        <v/>
      </c>
      <c r="D58" s="196" t="str">
        <f t="shared" ca="1" si="8"/>
        <v/>
      </c>
      <c r="E58" s="1286" t="str">
        <f t="shared" ca="1" si="11"/>
        <v/>
      </c>
      <c r="F58" s="1259"/>
      <c r="G58" s="1259"/>
      <c r="H58" s="1259"/>
      <c r="I58" s="1259"/>
      <c r="J58" s="1259"/>
      <c r="K58" s="1260"/>
      <c r="L58" s="1258"/>
      <c r="M58" s="1259"/>
      <c r="N58" s="1260"/>
      <c r="O58" s="1258" t="str">
        <f t="shared" ca="1" si="12"/>
        <v/>
      </c>
      <c r="P58" s="1259"/>
      <c r="Q58" s="1259"/>
      <c r="R58" s="1259"/>
      <c r="S58" s="1259"/>
      <c r="T58" s="1259"/>
      <c r="U58" s="1259"/>
      <c r="V58" s="1260"/>
      <c r="X58" s="146"/>
      <c r="Y58" s="151"/>
      <c r="Z58" s="149"/>
    </row>
    <row r="59" spans="2:29" x14ac:dyDescent="0.25">
      <c r="B59" s="120" t="str">
        <f ca="1">IF(ISTEXT(INDIRECT((ADDRESS((ROUNDUP(ROW(A8)/2,0)+6),4)))),(CONCATENATE(Forside!$B$5,".",C59,".",D59,".",E59)),(""))</f>
        <v/>
      </c>
      <c r="C59" s="264" t="str">
        <f t="shared" ca="1" si="7"/>
        <v/>
      </c>
      <c r="D59" s="196" t="str">
        <f t="shared" ca="1" si="8"/>
        <v/>
      </c>
      <c r="E59" s="1261" t="str">
        <f t="shared" ca="1" si="11"/>
        <v/>
      </c>
      <c r="F59" s="1261"/>
      <c r="G59" s="1261"/>
      <c r="H59" s="1261"/>
      <c r="I59" s="1261"/>
      <c r="J59" s="1261"/>
      <c r="K59" s="1262"/>
      <c r="L59" s="1258"/>
      <c r="M59" s="1259"/>
      <c r="N59" s="1260"/>
      <c r="O59" s="1258" t="str">
        <f t="shared" ca="1" si="12"/>
        <v/>
      </c>
      <c r="P59" s="1259"/>
      <c r="Q59" s="1259"/>
      <c r="R59" s="1259"/>
      <c r="S59" s="1259"/>
      <c r="T59" s="1259"/>
      <c r="U59" s="1259"/>
      <c r="V59" s="1260"/>
      <c r="X59" s="146"/>
      <c r="Y59" s="151"/>
      <c r="Z59" s="149"/>
    </row>
    <row r="60" spans="2:29" ht="14.4" thickBot="1" x14ac:dyDescent="0.3">
      <c r="B60" s="120" t="str">
        <f ca="1">IF(ISTEXT(INDIRECT((ADDRESS((ROUNDUP(ROW(A9)/2,0)+6),4)))),(CONCATENATE(Forside!$B$5,".",C60,".",D60,".",E60)),(""))</f>
        <v/>
      </c>
      <c r="C60" s="264" t="str">
        <f t="shared" ca="1" si="7"/>
        <v/>
      </c>
      <c r="D60" s="196" t="str">
        <f t="shared" ca="1" si="8"/>
        <v/>
      </c>
      <c r="E60" s="1261" t="str">
        <f t="shared" ca="1" si="11"/>
        <v/>
      </c>
      <c r="F60" s="1261"/>
      <c r="G60" s="1261"/>
      <c r="H60" s="1261"/>
      <c r="I60" s="1261"/>
      <c r="J60" s="1261"/>
      <c r="K60" s="1262"/>
      <c r="L60" s="1258"/>
      <c r="M60" s="1259"/>
      <c r="N60" s="1260"/>
      <c r="O60" s="1258" t="str">
        <f t="shared" ca="1" si="12"/>
        <v/>
      </c>
      <c r="P60" s="1259"/>
      <c r="Q60" s="1259"/>
      <c r="R60" s="1259"/>
      <c r="S60" s="1259"/>
      <c r="T60" s="1259"/>
      <c r="U60" s="1259"/>
      <c r="V60" s="1260"/>
      <c r="X60" s="146"/>
      <c r="Y60" s="151"/>
      <c r="Z60" s="149"/>
    </row>
    <row r="61" spans="2:29" x14ac:dyDescent="0.25">
      <c r="C61" s="264" t="str">
        <f t="shared" ca="1" si="7"/>
        <v/>
      </c>
      <c r="D61" s="196" t="str">
        <f t="shared" ca="1" si="8"/>
        <v/>
      </c>
      <c r="E61" s="1261" t="str">
        <f t="shared" ref="E61:E81" ca="1" si="13">IF(ISTEXT(INDIRECT((ADDRESS((ROUNDUP(ROW(A10)/2,0)+6),4)))),(IF(MOD(ROW(),2),"VERDI.TIMER","VERDI.MINUTTER")),(""))</f>
        <v/>
      </c>
      <c r="F61" s="1261"/>
      <c r="G61" s="1261"/>
      <c r="H61" s="1261"/>
      <c r="I61" s="1261"/>
      <c r="J61" s="1261"/>
      <c r="K61" s="1262"/>
      <c r="L61" s="865"/>
      <c r="M61" s="863"/>
      <c r="N61" s="864"/>
      <c r="O61" s="1270" t="str">
        <f t="shared" ref="O61:O81" ca="1" si="14">IF(ISTEXT(INDIRECT((ADDRESS((ROUNDUP(ROW(A10)/2,0)+6),4)))),(IF(MOD(ROW(),2),"Total driftstid (timer)","Driftstid siden reset (min)")),(""))</f>
        <v/>
      </c>
      <c r="P61" s="1271"/>
      <c r="Q61" s="1271"/>
      <c r="R61" s="1271"/>
      <c r="S61" s="1271"/>
      <c r="T61" s="1271"/>
      <c r="U61" s="1271"/>
      <c r="V61" s="1272"/>
      <c r="X61" s="146"/>
      <c r="Y61" s="151"/>
      <c r="Z61" s="149"/>
    </row>
    <row r="62" spans="2:29" x14ac:dyDescent="0.25">
      <c r="C62" s="264" t="str">
        <f t="shared" ca="1" si="7"/>
        <v/>
      </c>
      <c r="D62" s="196" t="str">
        <f t="shared" ca="1" si="8"/>
        <v/>
      </c>
      <c r="E62" s="1261" t="str">
        <f t="shared" ca="1" si="13"/>
        <v/>
      </c>
      <c r="F62" s="1261"/>
      <c r="G62" s="1261"/>
      <c r="H62" s="1261"/>
      <c r="I62" s="1261"/>
      <c r="J62" s="1261"/>
      <c r="K62" s="1262"/>
      <c r="L62" s="865"/>
      <c r="M62" s="863"/>
      <c r="N62" s="864"/>
      <c r="O62" s="1258" t="str">
        <f t="shared" ca="1" si="14"/>
        <v/>
      </c>
      <c r="P62" s="1259"/>
      <c r="Q62" s="1259"/>
      <c r="R62" s="1259"/>
      <c r="S62" s="1259"/>
      <c r="T62" s="1259"/>
      <c r="U62" s="1259"/>
      <c r="V62" s="1260"/>
      <c r="X62" s="146"/>
      <c r="Y62" s="151"/>
      <c r="Z62" s="149"/>
    </row>
    <row r="63" spans="2:29" x14ac:dyDescent="0.25">
      <c r="C63" s="264" t="str">
        <f t="shared" ca="1" si="7"/>
        <v/>
      </c>
      <c r="D63" s="196" t="str">
        <f t="shared" ca="1" si="8"/>
        <v/>
      </c>
      <c r="E63" s="1261" t="str">
        <f t="shared" ca="1" si="13"/>
        <v/>
      </c>
      <c r="F63" s="1261"/>
      <c r="G63" s="1261"/>
      <c r="H63" s="1261"/>
      <c r="I63" s="1261"/>
      <c r="J63" s="1261"/>
      <c r="K63" s="1262"/>
      <c r="L63" s="865"/>
      <c r="M63" s="863"/>
      <c r="N63" s="864"/>
      <c r="O63" s="1258" t="str">
        <f t="shared" ca="1" si="14"/>
        <v/>
      </c>
      <c r="P63" s="1259"/>
      <c r="Q63" s="1259"/>
      <c r="R63" s="1259"/>
      <c r="S63" s="1259"/>
      <c r="T63" s="1259"/>
      <c r="U63" s="1259"/>
      <c r="V63" s="1260"/>
      <c r="X63" s="146"/>
      <c r="Y63" s="151"/>
      <c r="Z63" s="149"/>
    </row>
    <row r="64" spans="2:29" x14ac:dyDescent="0.25">
      <c r="C64" s="264" t="str">
        <f t="shared" ca="1" si="7"/>
        <v/>
      </c>
      <c r="D64" s="196" t="str">
        <f t="shared" ca="1" si="8"/>
        <v/>
      </c>
      <c r="E64" s="1261" t="str">
        <f t="shared" ca="1" si="13"/>
        <v/>
      </c>
      <c r="F64" s="1261"/>
      <c r="G64" s="1261"/>
      <c r="H64" s="1261"/>
      <c r="I64" s="1261"/>
      <c r="J64" s="1261"/>
      <c r="K64" s="1262"/>
      <c r="L64" s="865"/>
      <c r="M64" s="863"/>
      <c r="N64" s="864"/>
      <c r="O64" s="1258" t="str">
        <f t="shared" ca="1" si="14"/>
        <v/>
      </c>
      <c r="P64" s="1259"/>
      <c r="Q64" s="1259"/>
      <c r="R64" s="1259"/>
      <c r="S64" s="1259"/>
      <c r="T64" s="1259"/>
      <c r="U64" s="1259"/>
      <c r="V64" s="1260"/>
      <c r="X64" s="146"/>
      <c r="Y64" s="151"/>
      <c r="Z64" s="149"/>
    </row>
    <row r="65" spans="2:26" x14ac:dyDescent="0.25">
      <c r="C65" s="264" t="str">
        <f t="shared" ca="1" si="7"/>
        <v/>
      </c>
      <c r="D65" s="196" t="str">
        <f t="shared" ca="1" si="8"/>
        <v/>
      </c>
      <c r="E65" s="1261" t="str">
        <f t="shared" ca="1" si="13"/>
        <v/>
      </c>
      <c r="F65" s="1261"/>
      <c r="G65" s="1261"/>
      <c r="H65" s="1261"/>
      <c r="I65" s="1261"/>
      <c r="J65" s="1261"/>
      <c r="K65" s="1262"/>
      <c r="L65" s="865"/>
      <c r="M65" s="863"/>
      <c r="N65" s="864"/>
      <c r="O65" s="1258" t="str">
        <f t="shared" ca="1" si="14"/>
        <v/>
      </c>
      <c r="P65" s="1259"/>
      <c r="Q65" s="1259"/>
      <c r="R65" s="1259"/>
      <c r="S65" s="1259"/>
      <c r="T65" s="1259"/>
      <c r="U65" s="1259"/>
      <c r="V65" s="1260"/>
      <c r="X65" s="146"/>
      <c r="Y65" s="151"/>
      <c r="Z65" s="149"/>
    </row>
    <row r="66" spans="2:26" x14ac:dyDescent="0.25">
      <c r="C66" s="264" t="str">
        <f t="shared" ca="1" si="7"/>
        <v/>
      </c>
      <c r="D66" s="196" t="str">
        <f t="shared" ca="1" si="8"/>
        <v/>
      </c>
      <c r="E66" s="1261" t="str">
        <f t="shared" ca="1" si="13"/>
        <v/>
      </c>
      <c r="F66" s="1261"/>
      <c r="G66" s="1261"/>
      <c r="H66" s="1261"/>
      <c r="I66" s="1261"/>
      <c r="J66" s="1261"/>
      <c r="K66" s="1262"/>
      <c r="L66" s="865"/>
      <c r="M66" s="863"/>
      <c r="N66" s="864"/>
      <c r="O66" s="1258" t="str">
        <f t="shared" ca="1" si="14"/>
        <v/>
      </c>
      <c r="P66" s="1259"/>
      <c r="Q66" s="1259"/>
      <c r="R66" s="1259"/>
      <c r="S66" s="1259"/>
      <c r="T66" s="1259"/>
      <c r="U66" s="1259"/>
      <c r="V66" s="1260"/>
      <c r="X66" s="146"/>
      <c r="Y66" s="151"/>
      <c r="Z66" s="149"/>
    </row>
    <row r="67" spans="2:26" x14ac:dyDescent="0.25">
      <c r="B67" s="120" t="str">
        <f ca="1">IF(ISTEXT(INDIRECT((ADDRESS((ROUNDUP(ROW(A10)/2,0)+6),4)))),(CONCATENATE(Forside!$B$5,".",C67,".",D67,".",E67)),(""))</f>
        <v/>
      </c>
      <c r="C67" s="264" t="str">
        <f ca="1">INDIRECT(ADDRESS((ROUNDUP(ROW(A10)/2,0)+6),3))&amp;""</f>
        <v/>
      </c>
      <c r="D67" s="196" t="str">
        <f t="shared" ca="1" si="8"/>
        <v/>
      </c>
      <c r="E67" s="1261" t="str">
        <f t="shared" ca="1" si="13"/>
        <v/>
      </c>
      <c r="F67" s="1261"/>
      <c r="G67" s="1261"/>
      <c r="H67" s="1261"/>
      <c r="I67" s="1261"/>
      <c r="J67" s="1261"/>
      <c r="K67" s="1262"/>
      <c r="L67" s="1258"/>
      <c r="M67" s="1259"/>
      <c r="N67" s="1260"/>
      <c r="O67" s="1258" t="str">
        <f t="shared" ca="1" si="14"/>
        <v/>
      </c>
      <c r="P67" s="1259"/>
      <c r="Q67" s="1259"/>
      <c r="R67" s="1259"/>
      <c r="S67" s="1259"/>
      <c r="T67" s="1259"/>
      <c r="U67" s="1259"/>
      <c r="V67" s="1260"/>
      <c r="X67" s="146"/>
      <c r="Y67" s="151"/>
      <c r="Z67" s="149"/>
    </row>
    <row r="68" spans="2:26" x14ac:dyDescent="0.25">
      <c r="B68" s="120" t="str">
        <f ca="1">IF(ISTEXT(INDIRECT((ADDRESS((ROUNDUP(ROW(A11)/2,0)+6),4)))),(CONCATENATE(Forside!$B$5,".",C68,".",D68,".",E68)),(""))</f>
        <v/>
      </c>
      <c r="C68" s="264" t="str">
        <f ca="1">INDIRECT(ADDRESS((ROUNDUP(ROW(A11)/2,0)+6),3))&amp;""</f>
        <v/>
      </c>
      <c r="D68" s="196" t="str">
        <f t="shared" ca="1" si="8"/>
        <v/>
      </c>
      <c r="E68" s="1261" t="str">
        <f t="shared" ca="1" si="13"/>
        <v/>
      </c>
      <c r="F68" s="1261"/>
      <c r="G68" s="1261"/>
      <c r="H68" s="1261"/>
      <c r="I68" s="1261"/>
      <c r="J68" s="1261"/>
      <c r="K68" s="1262"/>
      <c r="L68" s="1258"/>
      <c r="M68" s="1259"/>
      <c r="N68" s="1260"/>
      <c r="O68" s="1258" t="str">
        <f t="shared" ca="1" si="14"/>
        <v/>
      </c>
      <c r="P68" s="1259"/>
      <c r="Q68" s="1259"/>
      <c r="R68" s="1259"/>
      <c r="S68" s="1259"/>
      <c r="T68" s="1259"/>
      <c r="U68" s="1259"/>
      <c r="V68" s="1260"/>
      <c r="X68" s="146"/>
      <c r="Y68" s="151"/>
      <c r="Z68" s="149"/>
    </row>
    <row r="69" spans="2:26" ht="14.4" thickBot="1" x14ac:dyDescent="0.3">
      <c r="B69" s="120" t="str">
        <f ca="1">IF(ISTEXT(INDIRECT((ADDRESS((ROUNDUP(ROW(A21)/2,0)+6),4)))),(CONCATENATE(Forside!$B$5,".",C69,".",D69,".",E69)),(""))</f>
        <v/>
      </c>
      <c r="C69" s="264" t="str">
        <f ca="1">INDIRECT(ADDRESS((ROUNDUP(ROW(A21)/2,0)+6),3))&amp;""</f>
        <v/>
      </c>
      <c r="D69" s="196" t="str">
        <f t="shared" ca="1" si="8"/>
        <v/>
      </c>
      <c r="E69" s="1261" t="str">
        <f t="shared" ca="1" si="13"/>
        <v/>
      </c>
      <c r="F69" s="1261"/>
      <c r="G69" s="1261"/>
      <c r="H69" s="1261"/>
      <c r="I69" s="1261"/>
      <c r="J69" s="1261"/>
      <c r="K69" s="1262"/>
      <c r="L69" s="1258"/>
      <c r="M69" s="1259"/>
      <c r="N69" s="1260"/>
      <c r="O69" s="1258" t="str">
        <f t="shared" ca="1" si="14"/>
        <v/>
      </c>
      <c r="P69" s="1259"/>
      <c r="Q69" s="1259"/>
      <c r="R69" s="1259"/>
      <c r="S69" s="1259"/>
      <c r="T69" s="1259"/>
      <c r="U69" s="1259"/>
      <c r="V69" s="1260"/>
      <c r="X69" s="146"/>
      <c r="Y69" s="151"/>
      <c r="Z69" s="149"/>
    </row>
    <row r="70" spans="2:26" x14ac:dyDescent="0.25">
      <c r="B70" s="120" t="str">
        <f ca="1">IF(ISTEXT(INDIRECT((ADDRESS((ROUNDUP(ROW(A22)/2,0)+6),4)))),(CONCATENATE(Forside!$B$5,".",C70,".",D70,".",E70)),(""))</f>
        <v/>
      </c>
      <c r="C70" s="264" t="str">
        <f ca="1">INDIRECT(ADDRESS((ROUNDUP(ROW(A22)/2,0)+6),3))&amp;""</f>
        <v/>
      </c>
      <c r="D70" s="196" t="str">
        <f t="shared" ca="1" si="8"/>
        <v/>
      </c>
      <c r="E70" s="1261" t="str">
        <f t="shared" ca="1" si="13"/>
        <v/>
      </c>
      <c r="F70" s="1261"/>
      <c r="G70" s="1261"/>
      <c r="H70" s="1261"/>
      <c r="I70" s="1261"/>
      <c r="J70" s="1261"/>
      <c r="K70" s="1262"/>
      <c r="L70" s="1258"/>
      <c r="M70" s="1259"/>
      <c r="N70" s="1260"/>
      <c r="O70" s="1270" t="str">
        <f t="shared" ca="1" si="14"/>
        <v/>
      </c>
      <c r="P70" s="1271"/>
      <c r="Q70" s="1271"/>
      <c r="R70" s="1271"/>
      <c r="S70" s="1271"/>
      <c r="T70" s="1271"/>
      <c r="U70" s="1271"/>
      <c r="V70" s="1272"/>
      <c r="X70" s="146"/>
      <c r="Y70" s="151"/>
      <c r="Z70" s="149"/>
    </row>
    <row r="71" spans="2:26" x14ac:dyDescent="0.25">
      <c r="B71" s="120" t="str">
        <f ca="1">IF(ISTEXT(INDIRECT((ADDRESS((ROUNDUP(ROW(A23)/2,0)+6),4)))),(CONCATENATE(Forside!$B$5,".",C71,".",D71,".",E71)),(""))</f>
        <v/>
      </c>
      <c r="C71" s="264" t="str">
        <f ca="1">INDIRECT(ADDRESS((ROUNDUP(ROW(A23)/2,0)+6),3))&amp;""</f>
        <v/>
      </c>
      <c r="D71" s="196" t="str">
        <f t="shared" ca="1" si="8"/>
        <v/>
      </c>
      <c r="E71" s="1261" t="str">
        <f t="shared" ca="1" si="13"/>
        <v/>
      </c>
      <c r="F71" s="1261"/>
      <c r="G71" s="1261"/>
      <c r="H71" s="1261"/>
      <c r="I71" s="1261"/>
      <c r="J71" s="1261"/>
      <c r="K71" s="1262"/>
      <c r="L71" s="1258"/>
      <c r="M71" s="1259"/>
      <c r="N71" s="1260"/>
      <c r="O71" s="1258" t="str">
        <f t="shared" ca="1" si="14"/>
        <v/>
      </c>
      <c r="P71" s="1259"/>
      <c r="Q71" s="1259"/>
      <c r="R71" s="1259"/>
      <c r="S71" s="1259"/>
      <c r="T71" s="1259"/>
      <c r="U71" s="1259"/>
      <c r="V71" s="1260"/>
      <c r="X71" s="146"/>
      <c r="Y71" s="151"/>
      <c r="Z71" s="149"/>
    </row>
    <row r="72" spans="2:26" x14ac:dyDescent="0.25">
      <c r="B72" s="120" t="str">
        <f ca="1">IF(ISTEXT(INDIRECT((ADDRESS((ROUNDUP(ROW(A24)/2,0)+6),4)))),(CONCATENATE(Forside!$B$5,".",C72,".",D72,".",E72)),(""))</f>
        <v/>
      </c>
      <c r="C72" s="264" t="str">
        <f ca="1">INDIRECT(ADDRESS((ROUNDUP(ROW(A24)/2,0)+6),3))&amp;""</f>
        <v/>
      </c>
      <c r="D72" s="196" t="str">
        <f t="shared" ca="1" si="8"/>
        <v/>
      </c>
      <c r="E72" s="1261" t="str">
        <f t="shared" ca="1" si="13"/>
        <v/>
      </c>
      <c r="F72" s="1261"/>
      <c r="G72" s="1261"/>
      <c r="H72" s="1261"/>
      <c r="I72" s="1261"/>
      <c r="J72" s="1261"/>
      <c r="K72" s="1262"/>
      <c r="L72" s="1258"/>
      <c r="M72" s="1259"/>
      <c r="N72" s="1260"/>
      <c r="O72" s="1258" t="str">
        <f t="shared" ca="1" si="14"/>
        <v/>
      </c>
      <c r="P72" s="1259"/>
      <c r="Q72" s="1259"/>
      <c r="R72" s="1259"/>
      <c r="S72" s="1259"/>
      <c r="T72" s="1259"/>
      <c r="U72" s="1259"/>
      <c r="V72" s="1260"/>
      <c r="X72" s="146"/>
      <c r="Y72" s="151"/>
      <c r="Z72" s="149"/>
    </row>
    <row r="73" spans="2:26" x14ac:dyDescent="0.25">
      <c r="C73" s="264" t="str">
        <f t="shared" ref="C73:C83" ca="1" si="15">INDIRECT(ADDRESS((ROUNDUP(ROW(A22)/2,0)+6),3))&amp;""</f>
        <v/>
      </c>
      <c r="D73" s="196" t="str">
        <f t="shared" ca="1" si="8"/>
        <v/>
      </c>
      <c r="E73" s="1261" t="str">
        <f t="shared" ca="1" si="13"/>
        <v/>
      </c>
      <c r="F73" s="1261"/>
      <c r="G73" s="1261"/>
      <c r="H73" s="1261"/>
      <c r="I73" s="1261"/>
      <c r="J73" s="1261"/>
      <c r="K73" s="1262"/>
      <c r="L73" s="878"/>
      <c r="M73" s="879"/>
      <c r="N73" s="880"/>
      <c r="O73" s="1258" t="str">
        <f t="shared" ca="1" si="14"/>
        <v/>
      </c>
      <c r="P73" s="1259"/>
      <c r="Q73" s="1259"/>
      <c r="R73" s="1259"/>
      <c r="S73" s="1259"/>
      <c r="T73" s="1259"/>
      <c r="U73" s="1259"/>
      <c r="V73" s="1260"/>
      <c r="X73" s="146"/>
      <c r="Y73" s="151"/>
      <c r="Z73" s="149"/>
    </row>
    <row r="74" spans="2:26" x14ac:dyDescent="0.25">
      <c r="C74" s="264" t="str">
        <f t="shared" ca="1" si="15"/>
        <v/>
      </c>
      <c r="D74" s="196" t="str">
        <f t="shared" ca="1" si="8"/>
        <v/>
      </c>
      <c r="E74" s="1261" t="str">
        <f t="shared" ca="1" si="13"/>
        <v/>
      </c>
      <c r="F74" s="1261"/>
      <c r="G74" s="1261"/>
      <c r="H74" s="1261"/>
      <c r="I74" s="1261"/>
      <c r="J74" s="1261"/>
      <c r="K74" s="1262"/>
      <c r="L74" s="878"/>
      <c r="M74" s="879"/>
      <c r="N74" s="880"/>
      <c r="O74" s="1258" t="str">
        <f t="shared" ca="1" si="14"/>
        <v/>
      </c>
      <c r="P74" s="1259"/>
      <c r="Q74" s="1259"/>
      <c r="R74" s="1259"/>
      <c r="S74" s="1259"/>
      <c r="T74" s="1259"/>
      <c r="U74" s="1259"/>
      <c r="V74" s="1260"/>
      <c r="X74" s="146"/>
      <c r="Y74" s="151"/>
      <c r="Z74" s="149"/>
    </row>
    <row r="75" spans="2:26" x14ac:dyDescent="0.25">
      <c r="C75" s="264" t="str">
        <f t="shared" ca="1" si="15"/>
        <v/>
      </c>
      <c r="D75" s="196" t="str">
        <f t="shared" ca="1" si="8"/>
        <v/>
      </c>
      <c r="E75" s="1261" t="str">
        <f t="shared" ca="1" si="13"/>
        <v/>
      </c>
      <c r="F75" s="1261"/>
      <c r="G75" s="1261"/>
      <c r="H75" s="1261"/>
      <c r="I75" s="1261"/>
      <c r="J75" s="1261"/>
      <c r="K75" s="1262"/>
      <c r="L75" s="878"/>
      <c r="M75" s="879"/>
      <c r="N75" s="880"/>
      <c r="O75" s="1258" t="str">
        <f t="shared" ca="1" si="14"/>
        <v/>
      </c>
      <c r="P75" s="1259"/>
      <c r="Q75" s="1259"/>
      <c r="R75" s="1259"/>
      <c r="S75" s="1259"/>
      <c r="T75" s="1259"/>
      <c r="U75" s="1259"/>
      <c r="V75" s="1260"/>
      <c r="X75" s="146"/>
      <c r="Y75" s="151"/>
      <c r="Z75" s="149"/>
    </row>
    <row r="76" spans="2:26" x14ac:dyDescent="0.25">
      <c r="C76" s="264" t="str">
        <f t="shared" ca="1" si="15"/>
        <v/>
      </c>
      <c r="D76" s="196" t="str">
        <f t="shared" ca="1" si="8"/>
        <v/>
      </c>
      <c r="E76" s="1261" t="str">
        <f t="shared" ca="1" si="13"/>
        <v/>
      </c>
      <c r="F76" s="1261"/>
      <c r="G76" s="1261"/>
      <c r="H76" s="1261"/>
      <c r="I76" s="1261"/>
      <c r="J76" s="1261"/>
      <c r="K76" s="1262"/>
      <c r="L76" s="878"/>
      <c r="M76" s="879"/>
      <c r="N76" s="880"/>
      <c r="O76" s="1258" t="str">
        <f t="shared" ca="1" si="14"/>
        <v/>
      </c>
      <c r="P76" s="1259"/>
      <c r="Q76" s="1259"/>
      <c r="R76" s="1259"/>
      <c r="S76" s="1259"/>
      <c r="T76" s="1259"/>
      <c r="U76" s="1259"/>
      <c r="V76" s="1260"/>
      <c r="X76" s="146"/>
      <c r="Y76" s="151"/>
      <c r="Z76" s="149"/>
    </row>
    <row r="77" spans="2:26" x14ac:dyDescent="0.25">
      <c r="C77" s="264" t="str">
        <f t="shared" ca="1" si="15"/>
        <v/>
      </c>
      <c r="D77" s="196" t="str">
        <f t="shared" ca="1" si="8"/>
        <v/>
      </c>
      <c r="E77" s="1261" t="str">
        <f t="shared" ca="1" si="13"/>
        <v/>
      </c>
      <c r="F77" s="1261"/>
      <c r="G77" s="1261"/>
      <c r="H77" s="1261"/>
      <c r="I77" s="1261"/>
      <c r="J77" s="1261"/>
      <c r="K77" s="1262"/>
      <c r="L77" s="878"/>
      <c r="M77" s="879"/>
      <c r="N77" s="880"/>
      <c r="O77" s="1258" t="str">
        <f t="shared" ca="1" si="14"/>
        <v/>
      </c>
      <c r="P77" s="1259"/>
      <c r="Q77" s="1259"/>
      <c r="R77" s="1259"/>
      <c r="S77" s="1259"/>
      <c r="T77" s="1259"/>
      <c r="U77" s="1259"/>
      <c r="V77" s="1260"/>
      <c r="X77" s="146"/>
      <c r="Y77" s="151"/>
      <c r="Z77" s="149"/>
    </row>
    <row r="78" spans="2:26" ht="14.4" thickBot="1" x14ac:dyDescent="0.3">
      <c r="C78" s="264" t="str">
        <f t="shared" ca="1" si="15"/>
        <v/>
      </c>
      <c r="D78" s="196" t="str">
        <f t="shared" ca="1" si="8"/>
        <v/>
      </c>
      <c r="E78" s="1261" t="str">
        <f t="shared" ca="1" si="13"/>
        <v/>
      </c>
      <c r="F78" s="1261"/>
      <c r="G78" s="1261"/>
      <c r="H78" s="1261"/>
      <c r="I78" s="1261"/>
      <c r="J78" s="1261"/>
      <c r="K78" s="1262"/>
      <c r="L78" s="878"/>
      <c r="M78" s="879"/>
      <c r="N78" s="880"/>
      <c r="O78" s="1258" t="str">
        <f t="shared" ca="1" si="14"/>
        <v/>
      </c>
      <c r="P78" s="1259"/>
      <c r="Q78" s="1259"/>
      <c r="R78" s="1259"/>
      <c r="S78" s="1259"/>
      <c r="T78" s="1259"/>
      <c r="U78" s="1259"/>
      <c r="V78" s="1260"/>
      <c r="X78" s="146"/>
      <c r="Y78" s="151"/>
      <c r="Z78" s="149"/>
    </row>
    <row r="79" spans="2:26" x14ac:dyDescent="0.25">
      <c r="C79" s="264" t="str">
        <f t="shared" ca="1" si="15"/>
        <v/>
      </c>
      <c r="D79" s="196" t="str">
        <f t="shared" ca="1" si="8"/>
        <v/>
      </c>
      <c r="E79" s="1261" t="str">
        <f t="shared" ca="1" si="13"/>
        <v/>
      </c>
      <c r="F79" s="1261"/>
      <c r="G79" s="1261"/>
      <c r="H79" s="1261"/>
      <c r="I79" s="1261"/>
      <c r="J79" s="1261"/>
      <c r="K79" s="1262"/>
      <c r="L79" s="878"/>
      <c r="M79" s="879"/>
      <c r="N79" s="880"/>
      <c r="O79" s="1270" t="str">
        <f t="shared" ca="1" si="14"/>
        <v/>
      </c>
      <c r="P79" s="1271"/>
      <c r="Q79" s="1271"/>
      <c r="R79" s="1271"/>
      <c r="S79" s="1271"/>
      <c r="T79" s="1271"/>
      <c r="U79" s="1271"/>
      <c r="V79" s="1272"/>
      <c r="X79" s="146"/>
      <c r="Y79" s="151"/>
      <c r="Z79" s="149"/>
    </row>
    <row r="80" spans="2:26" x14ac:dyDescent="0.25">
      <c r="C80" s="264" t="str">
        <f t="shared" ca="1" si="15"/>
        <v/>
      </c>
      <c r="D80" s="196" t="str">
        <f t="shared" ca="1" si="8"/>
        <v/>
      </c>
      <c r="E80" s="1261" t="str">
        <f t="shared" ca="1" si="13"/>
        <v/>
      </c>
      <c r="F80" s="1261"/>
      <c r="G80" s="1261"/>
      <c r="H80" s="1261"/>
      <c r="I80" s="1261"/>
      <c r="J80" s="1261"/>
      <c r="K80" s="1262"/>
      <c r="L80" s="878"/>
      <c r="M80" s="879"/>
      <c r="N80" s="880"/>
      <c r="O80" s="1258" t="str">
        <f t="shared" ca="1" si="14"/>
        <v/>
      </c>
      <c r="P80" s="1259"/>
      <c r="Q80" s="1259"/>
      <c r="R80" s="1259"/>
      <c r="S80" s="1259"/>
      <c r="T80" s="1259"/>
      <c r="U80" s="1259"/>
      <c r="V80" s="1260"/>
      <c r="X80" s="146"/>
      <c r="Y80" s="151"/>
      <c r="Z80" s="149"/>
    </row>
    <row r="81" spans="2:26" x14ac:dyDescent="0.25">
      <c r="C81" s="264" t="str">
        <f t="shared" ca="1" si="15"/>
        <v/>
      </c>
      <c r="D81" s="196" t="str">
        <f t="shared" ca="1" si="8"/>
        <v/>
      </c>
      <c r="E81" s="1261" t="str">
        <f t="shared" ca="1" si="13"/>
        <v/>
      </c>
      <c r="F81" s="1261"/>
      <c r="G81" s="1261"/>
      <c r="H81" s="1261"/>
      <c r="I81" s="1261"/>
      <c r="J81" s="1261"/>
      <c r="K81" s="1262"/>
      <c r="L81" s="878"/>
      <c r="M81" s="879"/>
      <c r="N81" s="880"/>
      <c r="O81" s="1258" t="str">
        <f t="shared" ca="1" si="14"/>
        <v/>
      </c>
      <c r="P81" s="1259"/>
      <c r="Q81" s="1259"/>
      <c r="R81" s="1259"/>
      <c r="S81" s="1259"/>
      <c r="T81" s="1259"/>
      <c r="U81" s="1259"/>
      <c r="V81" s="1260"/>
      <c r="X81" s="146"/>
      <c r="Y81" s="151"/>
      <c r="Z81" s="149"/>
    </row>
    <row r="82" spans="2:26" x14ac:dyDescent="0.25">
      <c r="C82" s="264" t="str">
        <f t="shared" ca="1" si="15"/>
        <v/>
      </c>
      <c r="D82" s="196" t="str">
        <f t="shared" ca="1" si="8"/>
        <v/>
      </c>
      <c r="E82" s="883"/>
      <c r="F82" s="879"/>
      <c r="G82" s="879"/>
      <c r="H82" s="879"/>
      <c r="I82" s="879"/>
      <c r="J82" s="879"/>
      <c r="K82" s="880"/>
      <c r="L82" s="878"/>
      <c r="M82" s="879"/>
      <c r="N82" s="880"/>
      <c r="O82" s="878"/>
      <c r="P82" s="879"/>
      <c r="Q82" s="879"/>
      <c r="R82" s="879"/>
      <c r="S82" s="879"/>
      <c r="T82" s="879"/>
      <c r="U82" s="879"/>
      <c r="V82" s="880"/>
      <c r="X82" s="146"/>
      <c r="Y82" s="151"/>
      <c r="Z82" s="149"/>
    </row>
    <row r="83" spans="2:26" ht="14.4" thickBot="1" x14ac:dyDescent="0.3">
      <c r="B83" s="120" t="str">
        <f ca="1">IF(ISTEXT(INDIRECT((ADDRESS((ROUNDUP(ROW(A25)/2,0)+6),4)))),(CONCATENATE(Forside!$B$5,".",C83,".",D83,".",E83)),(""))</f>
        <v/>
      </c>
      <c r="C83" s="264" t="str">
        <f t="shared" ca="1" si="15"/>
        <v/>
      </c>
      <c r="D83" s="196" t="str">
        <f t="shared" ca="1" si="8"/>
        <v/>
      </c>
      <c r="E83" s="1281"/>
      <c r="F83" s="1264"/>
      <c r="G83" s="1264"/>
      <c r="H83" s="1264"/>
      <c r="I83" s="1264"/>
      <c r="J83" s="1264"/>
      <c r="K83" s="1265"/>
      <c r="L83" s="1263"/>
      <c r="M83" s="1264"/>
      <c r="N83" s="1265"/>
      <c r="O83" s="1263"/>
      <c r="P83" s="1264"/>
      <c r="Q83" s="1264"/>
      <c r="R83" s="1264"/>
      <c r="S83" s="1264"/>
      <c r="T83" s="1264"/>
      <c r="U83" s="1264"/>
      <c r="V83" s="1265"/>
      <c r="X83" s="146"/>
      <c r="Y83" s="151"/>
      <c r="Z83" s="149"/>
    </row>
    <row r="84" spans="2:26" x14ac:dyDescent="0.25">
      <c r="C84" s="412" t="s">
        <v>278</v>
      </c>
      <c r="D84" s="412"/>
      <c r="E84" s="412"/>
      <c r="F84" s="412"/>
      <c r="G84" s="412"/>
      <c r="H84" s="412"/>
      <c r="I84" s="411"/>
      <c r="J84" s="411"/>
      <c r="K84" s="411"/>
      <c r="L84" s="411"/>
      <c r="M84" s="411"/>
      <c r="N84" s="411"/>
      <c r="O84" s="1048"/>
      <c r="P84" s="1048"/>
      <c r="Q84" s="1048"/>
      <c r="R84" s="1048"/>
      <c r="S84" s="1048"/>
      <c r="T84" s="1048"/>
      <c r="U84" s="1048"/>
      <c r="V84" s="1048"/>
      <c r="W84" s="411"/>
      <c r="X84" s="411"/>
      <c r="Y84" s="411"/>
      <c r="Z84" s="411"/>
    </row>
    <row r="85" spans="2:26" x14ac:dyDescent="0.25">
      <c r="C85" s="411"/>
      <c r="D85" s="411"/>
      <c r="E85" s="1033"/>
      <c r="F85" s="1033"/>
      <c r="G85" s="1033"/>
      <c r="H85" s="1033"/>
      <c r="I85" s="1033"/>
      <c r="J85" s="1033"/>
      <c r="K85" s="1033"/>
      <c r="L85" s="1"/>
      <c r="M85" s="1"/>
      <c r="N85" s="1"/>
      <c r="O85" s="1033"/>
      <c r="P85" s="1033"/>
      <c r="Q85" s="1033"/>
      <c r="R85" s="1033"/>
      <c r="S85" s="1033"/>
      <c r="T85" s="1033"/>
      <c r="U85" s="1033"/>
      <c r="V85" s="1033"/>
      <c r="W85" s="411"/>
      <c r="X85" s="411"/>
      <c r="Y85" s="411"/>
      <c r="Z85" s="411"/>
    </row>
    <row r="86" spans="2:26" x14ac:dyDescent="0.25">
      <c r="E86" s="164"/>
      <c r="F86" s="164"/>
      <c r="G86" s="164"/>
      <c r="H86" s="164"/>
      <c r="I86" s="412"/>
      <c r="J86" s="412"/>
      <c r="K86" s="412"/>
      <c r="L86" s="412"/>
      <c r="M86" s="412"/>
      <c r="N86" s="412"/>
      <c r="O86" s="164"/>
      <c r="P86" s="164"/>
      <c r="Q86" s="164"/>
      <c r="R86" s="164"/>
      <c r="S86" s="164"/>
      <c r="T86" s="164"/>
      <c r="U86" s="164"/>
      <c r="V86" s="164"/>
    </row>
  </sheetData>
  <mergeCells count="134">
    <mergeCell ref="O73:V73"/>
    <mergeCell ref="O74:V74"/>
    <mergeCell ref="O75:V75"/>
    <mergeCell ref="O76:V76"/>
    <mergeCell ref="O77:V77"/>
    <mergeCell ref="O78:V78"/>
    <mergeCell ref="O79:V79"/>
    <mergeCell ref="O80:V80"/>
    <mergeCell ref="O81:V81"/>
    <mergeCell ref="E85:K85"/>
    <mergeCell ref="O84:V84"/>
    <mergeCell ref="O85:V85"/>
    <mergeCell ref="L70:N70"/>
    <mergeCell ref="E83:K83"/>
    <mergeCell ref="L83:N83"/>
    <mergeCell ref="O83:V83"/>
    <mergeCell ref="E72:K72"/>
    <mergeCell ref="L72:N72"/>
    <mergeCell ref="O72:V72"/>
    <mergeCell ref="E71:K71"/>
    <mergeCell ref="L71:N71"/>
    <mergeCell ref="O71:V71"/>
    <mergeCell ref="E70:K70"/>
    <mergeCell ref="O70:V70"/>
    <mergeCell ref="E73:K73"/>
    <mergeCell ref="E74:K74"/>
    <mergeCell ref="E75:K75"/>
    <mergeCell ref="E76:K76"/>
    <mergeCell ref="E77:K77"/>
    <mergeCell ref="E78:K78"/>
    <mergeCell ref="E79:K79"/>
    <mergeCell ref="E80:K80"/>
    <mergeCell ref="E81:K81"/>
    <mergeCell ref="E55:K55"/>
    <mergeCell ref="L55:N55"/>
    <mergeCell ref="O55:V55"/>
    <mergeCell ref="AA3:AB4"/>
    <mergeCell ref="AA5:AA6"/>
    <mergeCell ref="AB5:AB6"/>
    <mergeCell ref="E68:K68"/>
    <mergeCell ref="L68:N68"/>
    <mergeCell ref="O68:V68"/>
    <mergeCell ref="E59:K59"/>
    <mergeCell ref="L59:N59"/>
    <mergeCell ref="O59:V59"/>
    <mergeCell ref="L67:N67"/>
    <mergeCell ref="E58:K58"/>
    <mergeCell ref="L60:N60"/>
    <mergeCell ref="E60:K60"/>
    <mergeCell ref="E67:K67"/>
    <mergeCell ref="O60:V60"/>
    <mergeCell ref="O67:V67"/>
    <mergeCell ref="E54:K54"/>
    <mergeCell ref="L54:N54"/>
    <mergeCell ref="O54:V54"/>
    <mergeCell ref="E53:K53"/>
    <mergeCell ref="L53:N53"/>
    <mergeCell ref="E69:K69"/>
    <mergeCell ref="L69:N69"/>
    <mergeCell ref="O69:V69"/>
    <mergeCell ref="L58:N58"/>
    <mergeCell ref="E57:K57"/>
    <mergeCell ref="L57:N57"/>
    <mergeCell ref="O57:V57"/>
    <mergeCell ref="E56:K56"/>
    <mergeCell ref="L56:N56"/>
    <mergeCell ref="O56:V56"/>
    <mergeCell ref="O58:V58"/>
    <mergeCell ref="E61:K61"/>
    <mergeCell ref="E62:K62"/>
    <mergeCell ref="E63:K63"/>
    <mergeCell ref="E64:K64"/>
    <mergeCell ref="E65:K65"/>
    <mergeCell ref="E66:K66"/>
    <mergeCell ref="O61:V61"/>
    <mergeCell ref="O62:V62"/>
    <mergeCell ref="O63:V63"/>
    <mergeCell ref="O64:V64"/>
    <mergeCell ref="O65:V65"/>
    <mergeCell ref="O66:V66"/>
    <mergeCell ref="C1:F1"/>
    <mergeCell ref="G5:G6"/>
    <mergeCell ref="P5:P6"/>
    <mergeCell ref="Q5:Q6"/>
    <mergeCell ref="R5:R6"/>
    <mergeCell ref="U5:U6"/>
    <mergeCell ref="V5:V6"/>
    <mergeCell ref="E52:K52"/>
    <mergeCell ref="L52:N52"/>
    <mergeCell ref="O52:V52"/>
    <mergeCell ref="O53:V53"/>
    <mergeCell ref="X50:Z50"/>
    <mergeCell ref="C26:F26"/>
    <mergeCell ref="P28:P29"/>
    <mergeCell ref="Q28:Q29"/>
    <mergeCell ref="R28:R29"/>
    <mergeCell ref="S28:S29"/>
    <mergeCell ref="T28:T29"/>
    <mergeCell ref="J28:J29"/>
    <mergeCell ref="K28:K29"/>
    <mergeCell ref="L28:L29"/>
    <mergeCell ref="C50:F50"/>
    <mergeCell ref="G28:G29"/>
    <mergeCell ref="X49:Z49"/>
    <mergeCell ref="X27:Z27"/>
    <mergeCell ref="X28:X29"/>
    <mergeCell ref="Y28:Y29"/>
    <mergeCell ref="Z28:Z29"/>
    <mergeCell ref="U28:U29"/>
    <mergeCell ref="V28:V29"/>
    <mergeCell ref="AC5:AC6"/>
    <mergeCell ref="O28:O29"/>
    <mergeCell ref="H28:H29"/>
    <mergeCell ref="I28:I29"/>
    <mergeCell ref="C3:F3"/>
    <mergeCell ref="H5:H6"/>
    <mergeCell ref="I5:I6"/>
    <mergeCell ref="J5:J6"/>
    <mergeCell ref="K5:K6"/>
    <mergeCell ref="L5:L6"/>
    <mergeCell ref="M5:M6"/>
    <mergeCell ref="N5:N6"/>
    <mergeCell ref="O5:O6"/>
    <mergeCell ref="M28:M29"/>
    <mergeCell ref="C24:N24"/>
    <mergeCell ref="N28:N29"/>
    <mergeCell ref="X3:Z3"/>
    <mergeCell ref="X26:Z26"/>
    <mergeCell ref="X4:Z4"/>
    <mergeCell ref="X5:X6"/>
    <mergeCell ref="Y5:Y6"/>
    <mergeCell ref="Z5:Z6"/>
    <mergeCell ref="S5:S6"/>
    <mergeCell ref="T5:T6"/>
  </mergeCells>
  <pageMargins left="0.25" right="0.25" top="0.75" bottom="0.75" header="0.3" footer="0.3"/>
  <pageSetup paperSize="9" scale="75" fitToHeight="2" orientation="landscape" verticalDpi="1200" r:id="rId1"/>
  <rowBreaks count="1" manualBreakCount="1">
    <brk id="46" max="16383"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33">
    <tabColor theme="0" tint="-4.9989318521683403E-2"/>
    <pageSetUpPr fitToPage="1"/>
  </sheetPr>
  <dimension ref="A1:AC39"/>
  <sheetViews>
    <sheetView showGridLines="0" zoomScale="85" zoomScaleNormal="85" workbookViewId="0">
      <selection activeCell="AB24" sqref="AB24"/>
    </sheetView>
  </sheetViews>
  <sheetFormatPr baseColWidth="10" defaultColWidth="11.6328125" defaultRowHeight="13.8" x14ac:dyDescent="0.25"/>
  <cols>
    <col min="1" max="1" width="3.08984375" customWidth="1"/>
    <col min="2" max="2" width="41.1796875" hidden="1" customWidth="1"/>
    <col min="3" max="3" width="8.1796875" customWidth="1"/>
    <col min="4" max="4" width="15.90625" customWidth="1"/>
    <col min="5" max="5" width="11.81640625" customWidth="1"/>
    <col min="6" max="6" width="8.453125" customWidth="1"/>
    <col min="7" max="22" width="3.36328125" customWidth="1"/>
    <col min="23" max="23" width="3.453125" customWidth="1"/>
    <col min="24" max="26" width="6.36328125" customWidth="1"/>
    <col min="27" max="27" width="11.54296875" customWidth="1"/>
    <col min="28" max="28" width="11.90625" customWidth="1"/>
    <col min="29" max="29" width="12.54296875" customWidth="1"/>
  </cols>
  <sheetData>
    <row r="1" spans="1:29" ht="17.399999999999999" x14ac:dyDescent="0.3">
      <c r="C1" s="1171" t="s">
        <v>279</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109"/>
      <c r="E4" s="110"/>
      <c r="F4" s="45" t="s">
        <v>219</v>
      </c>
      <c r="G4" s="819">
        <v>15</v>
      </c>
      <c r="H4" s="808">
        <v>14</v>
      </c>
      <c r="I4" s="808">
        <v>13</v>
      </c>
      <c r="J4" s="808">
        <v>12</v>
      </c>
      <c r="K4" s="808">
        <v>11</v>
      </c>
      <c r="L4" s="808">
        <v>10</v>
      </c>
      <c r="M4" s="808">
        <v>9</v>
      </c>
      <c r="N4" s="808">
        <v>8</v>
      </c>
      <c r="O4" s="52">
        <v>7</v>
      </c>
      <c r="P4" s="40">
        <v>6</v>
      </c>
      <c r="Q4" s="40">
        <v>5</v>
      </c>
      <c r="R4" s="40">
        <v>4</v>
      </c>
      <c r="S4" s="40">
        <v>3</v>
      </c>
      <c r="T4" s="40">
        <v>2</v>
      </c>
      <c r="U4" s="40">
        <v>1</v>
      </c>
      <c r="V4" s="41">
        <v>0</v>
      </c>
      <c r="X4" s="1186" t="s">
        <v>273</v>
      </c>
      <c r="Y4" s="1187"/>
      <c r="Z4" s="1188"/>
      <c r="AA4" s="1090"/>
      <c r="AB4" s="1091"/>
      <c r="AC4" s="714"/>
    </row>
    <row r="5" spans="1:29" ht="145.5" customHeight="1" thickBot="1" x14ac:dyDescent="0.3">
      <c r="C5" s="58"/>
      <c r="D5" s="55"/>
      <c r="E5" s="59"/>
      <c r="F5" s="50" t="s">
        <v>218</v>
      </c>
      <c r="G5" s="1376"/>
      <c r="H5" s="1329"/>
      <c r="I5" s="1329"/>
      <c r="J5" s="1329"/>
      <c r="K5" s="1329"/>
      <c r="L5" s="1329"/>
      <c r="M5" s="1329"/>
      <c r="N5" s="1329"/>
      <c r="O5" s="1157" t="s">
        <v>22</v>
      </c>
      <c r="P5" s="1155" t="s">
        <v>21</v>
      </c>
      <c r="Q5" s="1157"/>
      <c r="R5" s="1155" t="s">
        <v>284</v>
      </c>
      <c r="S5" s="1155" t="s">
        <v>283</v>
      </c>
      <c r="T5" s="1155" t="s">
        <v>282</v>
      </c>
      <c r="U5" s="1155" t="s">
        <v>281</v>
      </c>
      <c r="V5" s="1200" t="s">
        <v>280</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326"/>
      <c r="H6" s="1328"/>
      <c r="I6" s="1328"/>
      <c r="J6" s="1328"/>
      <c r="K6" s="1328"/>
      <c r="L6" s="1328"/>
      <c r="M6" s="1328"/>
      <c r="N6" s="1328"/>
      <c r="O6" s="1156"/>
      <c r="P6" s="1156"/>
      <c r="Q6" s="1156"/>
      <c r="R6" s="1156"/>
      <c r="S6" s="1156"/>
      <c r="T6" s="1156"/>
      <c r="U6" s="1156"/>
      <c r="V6" s="1201"/>
      <c r="X6" s="1190"/>
      <c r="Y6" s="1192"/>
      <c r="Z6" s="1194"/>
      <c r="AA6" s="1092"/>
      <c r="AB6" s="1094"/>
      <c r="AC6" s="1067"/>
    </row>
    <row r="7" spans="1:29" x14ac:dyDescent="0.25">
      <c r="A7" s="115"/>
      <c r="B7" t="str">
        <f>IF(ISTEXT(D7),(CONCATENATE(Forside!$B$5,".",C7,".",D7,".",E7)),(""))</f>
        <v/>
      </c>
      <c r="C7" s="66"/>
      <c r="D7" s="87"/>
      <c r="E7" s="91" t="str">
        <f>IF(ISTEXT(D7),"STATUS","")</f>
        <v/>
      </c>
      <c r="F7" s="92"/>
      <c r="G7" s="819"/>
      <c r="H7" s="808"/>
      <c r="I7" s="808"/>
      <c r="J7" s="808"/>
      <c r="K7" s="808"/>
      <c r="L7" s="808"/>
      <c r="M7" s="808"/>
      <c r="N7" s="808"/>
      <c r="O7" s="86"/>
      <c r="P7" s="63" t="str">
        <f>IF(ISTEXT($D7),1,"")</f>
        <v/>
      </c>
      <c r="Q7" s="63"/>
      <c r="R7" s="63" t="str">
        <f t="shared" ref="R7:V13" si="0">IF(ISTEXT($D7),1,"")</f>
        <v/>
      </c>
      <c r="S7" s="63"/>
      <c r="T7" s="63" t="str">
        <f t="shared" si="0"/>
        <v/>
      </c>
      <c r="U7" s="63" t="str">
        <f t="shared" si="0"/>
        <v/>
      </c>
      <c r="V7" s="64" t="str">
        <f t="shared" si="0"/>
        <v/>
      </c>
      <c r="W7" s="71"/>
      <c r="X7" s="5"/>
      <c r="Y7" s="406"/>
      <c r="Z7" s="690"/>
      <c r="AA7" s="312"/>
      <c r="AB7" s="139"/>
      <c r="AC7" s="139" t="s">
        <v>481</v>
      </c>
    </row>
    <row r="8" spans="1:29" x14ac:dyDescent="0.25">
      <c r="A8" s="115"/>
      <c r="B8" s="411" t="str">
        <f>IF(ISTEXT(D8),(CONCATENATE(Forside!$B$5,".",C8,".",D8,".",E8)),(""))</f>
        <v/>
      </c>
      <c r="C8" s="66"/>
      <c r="D8" s="87"/>
      <c r="E8" s="91" t="str">
        <f t="shared" ref="E8:E13" si="1">IF(ISTEXT(D8),"STATUS","")</f>
        <v/>
      </c>
      <c r="F8" s="92"/>
      <c r="G8" s="820"/>
      <c r="H8" s="810"/>
      <c r="I8" s="810"/>
      <c r="J8" s="810"/>
      <c r="K8" s="810"/>
      <c r="L8" s="810"/>
      <c r="M8" s="810"/>
      <c r="N8" s="810"/>
      <c r="O8" s="75"/>
      <c r="P8" s="67" t="str">
        <f t="shared" ref="P8:P13" si="2">IF(ISTEXT($D8),1,"")</f>
        <v/>
      </c>
      <c r="Q8" s="67"/>
      <c r="R8" s="67" t="str">
        <f t="shared" si="0"/>
        <v/>
      </c>
      <c r="S8" s="67"/>
      <c r="T8" s="67" t="str">
        <f t="shared" si="0"/>
        <v/>
      </c>
      <c r="U8" s="67" t="str">
        <f t="shared" si="0"/>
        <v/>
      </c>
      <c r="V8" s="68" t="str">
        <f t="shared" si="0"/>
        <v/>
      </c>
      <c r="W8" s="71"/>
      <c r="X8" s="6"/>
      <c r="Y8" s="78"/>
      <c r="Z8" s="675"/>
      <c r="AA8" s="297"/>
      <c r="AB8" s="145"/>
      <c r="AC8" s="145" t="s">
        <v>481</v>
      </c>
    </row>
    <row r="9" spans="1:29" x14ac:dyDescent="0.25">
      <c r="A9" s="115"/>
      <c r="B9" s="411" t="str">
        <f>IF(ISTEXT(D9),(CONCATENATE(Forside!$B$5,".",C9,".",D9,".",E9)),(""))</f>
        <v/>
      </c>
      <c r="C9" s="66"/>
      <c r="D9" s="87"/>
      <c r="E9" s="91" t="str">
        <f t="shared" si="1"/>
        <v/>
      </c>
      <c r="F9" s="113"/>
      <c r="G9" s="823"/>
      <c r="H9" s="824"/>
      <c r="I9" s="824"/>
      <c r="J9" s="824"/>
      <c r="K9" s="824"/>
      <c r="L9" s="824"/>
      <c r="M9" s="824"/>
      <c r="N9" s="824"/>
      <c r="O9" s="80"/>
      <c r="P9" s="67" t="str">
        <f t="shared" si="2"/>
        <v/>
      </c>
      <c r="Q9" s="67"/>
      <c r="R9" s="67" t="str">
        <f t="shared" si="0"/>
        <v/>
      </c>
      <c r="S9" s="67" t="str">
        <f t="shared" si="0"/>
        <v/>
      </c>
      <c r="T9" s="67" t="str">
        <f t="shared" si="0"/>
        <v/>
      </c>
      <c r="U9" s="67" t="str">
        <f t="shared" si="0"/>
        <v/>
      </c>
      <c r="V9" s="68" t="str">
        <f t="shared" si="0"/>
        <v/>
      </c>
      <c r="W9" s="71"/>
      <c r="X9" s="6"/>
      <c r="Y9" s="78"/>
      <c r="Z9" s="675"/>
      <c r="AA9" s="297"/>
      <c r="AB9" s="145"/>
      <c r="AC9" s="145" t="s">
        <v>481</v>
      </c>
    </row>
    <row r="10" spans="1:29" x14ac:dyDescent="0.25">
      <c r="A10" s="115"/>
      <c r="B10" s="411" t="str">
        <f>IF(ISTEXT(D10),(CONCATENATE(Forside!$B$5,".",C10,".",D10,".",E10)),(""))</f>
        <v/>
      </c>
      <c r="C10" s="66"/>
      <c r="D10" s="87"/>
      <c r="E10" s="91" t="str">
        <f t="shared" si="1"/>
        <v/>
      </c>
      <c r="F10" s="113"/>
      <c r="G10" s="823"/>
      <c r="H10" s="824"/>
      <c r="I10" s="824"/>
      <c r="J10" s="824"/>
      <c r="K10" s="824"/>
      <c r="L10" s="824"/>
      <c r="M10" s="824"/>
      <c r="N10" s="824"/>
      <c r="O10" s="80"/>
      <c r="P10" s="67" t="str">
        <f t="shared" si="2"/>
        <v/>
      </c>
      <c r="Q10" s="67"/>
      <c r="R10" s="67" t="str">
        <f t="shared" si="0"/>
        <v/>
      </c>
      <c r="S10" s="67" t="str">
        <f t="shared" si="0"/>
        <v/>
      </c>
      <c r="T10" s="67" t="str">
        <f t="shared" si="0"/>
        <v/>
      </c>
      <c r="U10" s="67" t="str">
        <f t="shared" si="0"/>
        <v/>
      </c>
      <c r="V10" s="68" t="str">
        <f t="shared" si="0"/>
        <v/>
      </c>
      <c r="W10" s="71"/>
      <c r="X10" s="407"/>
      <c r="Y10" s="78"/>
      <c r="Z10" s="675"/>
      <c r="AA10" s="595"/>
      <c r="AB10" s="48"/>
      <c r="AC10" s="145" t="s">
        <v>481</v>
      </c>
    </row>
    <row r="11" spans="1:29" x14ac:dyDescent="0.25">
      <c r="A11" s="115"/>
      <c r="B11" s="411" t="str">
        <f>IF(ISTEXT(D11),(CONCATENATE(Forside!$B$5,".",C11,".",D11,".",E11)),(""))</f>
        <v/>
      </c>
      <c r="C11" s="66"/>
      <c r="D11" s="87"/>
      <c r="E11" s="91" t="str">
        <f t="shared" si="1"/>
        <v/>
      </c>
      <c r="F11" s="113"/>
      <c r="G11" s="823"/>
      <c r="H11" s="824"/>
      <c r="I11" s="824"/>
      <c r="J11" s="824"/>
      <c r="K11" s="824"/>
      <c r="L11" s="824"/>
      <c r="M11" s="824"/>
      <c r="N11" s="824"/>
      <c r="O11" s="80"/>
      <c r="P11" s="67" t="str">
        <f t="shared" si="2"/>
        <v/>
      </c>
      <c r="Q11" s="67"/>
      <c r="R11" s="67" t="str">
        <f t="shared" si="0"/>
        <v/>
      </c>
      <c r="S11" s="67" t="str">
        <f t="shared" si="0"/>
        <v/>
      </c>
      <c r="T11" s="67" t="str">
        <f t="shared" si="0"/>
        <v/>
      </c>
      <c r="U11" s="67" t="str">
        <f t="shared" si="0"/>
        <v/>
      </c>
      <c r="V11" s="68" t="str">
        <f t="shared" si="0"/>
        <v/>
      </c>
      <c r="W11" s="71"/>
      <c r="X11" s="6"/>
      <c r="Y11" s="78"/>
      <c r="Z11" s="675"/>
      <c r="AA11" s="595"/>
      <c r="AB11" s="48"/>
      <c r="AC11" s="145" t="s">
        <v>481</v>
      </c>
    </row>
    <row r="12" spans="1:29" x14ac:dyDescent="0.25">
      <c r="A12" s="115"/>
      <c r="B12" s="411" t="str">
        <f>IF(ISTEXT(D12),(CONCATENATE(Forside!$B$5,".",C12,".",D12,".",E12)),(""))</f>
        <v/>
      </c>
      <c r="C12" s="66"/>
      <c r="D12" s="87"/>
      <c r="E12" s="91" t="str">
        <f t="shared" si="1"/>
        <v/>
      </c>
      <c r="F12" s="113"/>
      <c r="G12" s="823"/>
      <c r="H12" s="824"/>
      <c r="I12" s="824"/>
      <c r="J12" s="824"/>
      <c r="K12" s="824"/>
      <c r="L12" s="824"/>
      <c r="M12" s="824"/>
      <c r="N12" s="824"/>
      <c r="O12" s="80"/>
      <c r="P12" s="67" t="str">
        <f t="shared" si="2"/>
        <v/>
      </c>
      <c r="Q12" s="67"/>
      <c r="R12" s="67" t="str">
        <f t="shared" si="0"/>
        <v/>
      </c>
      <c r="S12" s="67" t="str">
        <f t="shared" si="0"/>
        <v/>
      </c>
      <c r="T12" s="67" t="str">
        <f t="shared" si="0"/>
        <v/>
      </c>
      <c r="U12" s="67" t="str">
        <f t="shared" si="0"/>
        <v/>
      </c>
      <c r="V12" s="68" t="str">
        <f t="shared" si="0"/>
        <v/>
      </c>
      <c r="W12" s="71"/>
      <c r="X12" s="407"/>
      <c r="Y12" s="78"/>
      <c r="Z12" s="675"/>
      <c r="AA12" s="595"/>
      <c r="AB12" s="48"/>
      <c r="AC12" s="145" t="s">
        <v>481</v>
      </c>
    </row>
    <row r="13" spans="1:29" ht="14.4" thickBot="1" x14ac:dyDescent="0.3">
      <c r="A13" s="71"/>
      <c r="B13" s="411" t="str">
        <f>IF(ISTEXT(D13),(CONCATENATE(Forside!$B$5,".",C13,".",D13,".",E13)),(""))</f>
        <v/>
      </c>
      <c r="C13" s="84"/>
      <c r="D13" s="65"/>
      <c r="E13" s="91" t="str">
        <f t="shared" si="1"/>
        <v/>
      </c>
      <c r="F13" s="93"/>
      <c r="G13" s="821"/>
      <c r="H13" s="812"/>
      <c r="I13" s="812"/>
      <c r="J13" s="812"/>
      <c r="K13" s="812"/>
      <c r="L13" s="812"/>
      <c r="M13" s="812"/>
      <c r="N13" s="812"/>
      <c r="O13" s="94"/>
      <c r="P13" s="72" t="str">
        <f t="shared" si="2"/>
        <v/>
      </c>
      <c r="Q13" s="72"/>
      <c r="R13" s="72" t="str">
        <f t="shared" si="0"/>
        <v/>
      </c>
      <c r="S13" s="72" t="str">
        <f t="shared" si="0"/>
        <v/>
      </c>
      <c r="T13" s="72" t="str">
        <f t="shared" si="0"/>
        <v/>
      </c>
      <c r="U13" s="72" t="str">
        <f t="shared" si="0"/>
        <v/>
      </c>
      <c r="V13" s="82" t="str">
        <f t="shared" si="0"/>
        <v/>
      </c>
      <c r="W13" s="71"/>
      <c r="X13" s="85"/>
      <c r="Y13" s="88"/>
      <c r="Z13" s="691"/>
      <c r="AA13" s="596"/>
      <c r="AB13" s="49"/>
      <c r="AC13" s="157"/>
    </row>
    <row r="14" spans="1:29" x14ac:dyDescent="0.25">
      <c r="A14" s="71"/>
      <c r="C14" s="1144" t="s">
        <v>278</v>
      </c>
      <c r="D14" s="1144"/>
      <c r="E14" s="1144"/>
      <c r="F14" s="1144"/>
      <c r="G14" s="1150"/>
      <c r="H14" s="1150"/>
      <c r="I14" s="1150"/>
      <c r="J14" s="1150"/>
      <c r="K14" s="1150"/>
      <c r="L14" s="1150"/>
      <c r="M14" s="1150"/>
      <c r="N14" s="1150"/>
      <c r="O14" s="71"/>
      <c r="P14" s="71"/>
      <c r="Q14" s="71"/>
      <c r="R14" s="71"/>
      <c r="S14" s="71"/>
      <c r="T14" s="71"/>
      <c r="U14" s="71"/>
      <c r="V14" s="71"/>
      <c r="W14" s="71"/>
      <c r="X14" s="112"/>
      <c r="Y14" s="112"/>
      <c r="Z14" s="112"/>
      <c r="AC14" s="700"/>
    </row>
    <row r="15" spans="1:29" ht="14.4" thickBo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112"/>
      <c r="Y15" s="112"/>
      <c r="Z15" s="112"/>
      <c r="AC15" s="700"/>
    </row>
    <row r="16" spans="1:29" ht="18" thickBot="1" x14ac:dyDescent="0.35">
      <c r="A16" s="71"/>
      <c r="B16" s="71"/>
      <c r="C16" s="1151" t="s">
        <v>163</v>
      </c>
      <c r="D16" s="1151"/>
      <c r="E16" s="1151"/>
      <c r="F16" s="1151"/>
      <c r="G16" s="71"/>
      <c r="H16" s="71"/>
      <c r="I16" s="71"/>
      <c r="J16" s="71"/>
      <c r="K16" s="71"/>
      <c r="L16" s="71"/>
      <c r="M16" s="71"/>
      <c r="N16" s="71"/>
      <c r="O16" s="71"/>
      <c r="P16" s="71"/>
      <c r="Q16" s="71"/>
      <c r="R16" s="71"/>
      <c r="S16" s="71"/>
      <c r="T16" s="71"/>
      <c r="U16" s="71"/>
      <c r="V16" s="71"/>
      <c r="W16" s="71"/>
      <c r="X16" s="1179" t="s">
        <v>272</v>
      </c>
      <c r="Y16" s="1180"/>
      <c r="Z16" s="1181"/>
      <c r="AC16" s="700"/>
    </row>
    <row r="17" spans="1:29" ht="14.4" thickBot="1" x14ac:dyDescent="0.3">
      <c r="A17" s="71"/>
      <c r="B17" s="71"/>
      <c r="C17" s="96"/>
      <c r="D17" s="95"/>
      <c r="E17" s="97"/>
      <c r="F17" s="98" t="s">
        <v>219</v>
      </c>
      <c r="G17" s="819">
        <v>15</v>
      </c>
      <c r="H17" s="808">
        <v>14</v>
      </c>
      <c r="I17" s="808">
        <v>13</v>
      </c>
      <c r="J17" s="808">
        <v>12</v>
      </c>
      <c r="K17" s="808">
        <v>11</v>
      </c>
      <c r="L17" s="808">
        <v>10</v>
      </c>
      <c r="M17" s="808">
        <v>9</v>
      </c>
      <c r="N17" s="808">
        <v>8</v>
      </c>
      <c r="O17" s="86">
        <v>7</v>
      </c>
      <c r="P17" s="63">
        <v>6</v>
      </c>
      <c r="Q17" s="63">
        <v>5</v>
      </c>
      <c r="R17" s="63">
        <v>4</v>
      </c>
      <c r="S17" s="63">
        <v>3</v>
      </c>
      <c r="T17" s="63">
        <v>2</v>
      </c>
      <c r="U17" s="63">
        <v>1</v>
      </c>
      <c r="V17" s="64">
        <v>0</v>
      </c>
      <c r="W17" s="71"/>
      <c r="X17" s="1186" t="s">
        <v>273</v>
      </c>
      <c r="Y17" s="1187"/>
      <c r="Z17" s="1188"/>
      <c r="AC17" s="700"/>
    </row>
    <row r="18" spans="1:29" ht="132" customHeight="1" thickBot="1" x14ac:dyDescent="0.3">
      <c r="A18" s="71"/>
      <c r="B18" s="71"/>
      <c r="C18" s="99"/>
      <c r="D18" s="100"/>
      <c r="E18" s="101"/>
      <c r="F18" s="102" t="s">
        <v>218</v>
      </c>
      <c r="G18" s="1376"/>
      <c r="H18" s="1329"/>
      <c r="I18" s="1329"/>
      <c r="J18" s="1329"/>
      <c r="K18" s="1329"/>
      <c r="L18" s="1329"/>
      <c r="M18" s="1329"/>
      <c r="N18" s="1329"/>
      <c r="O18" s="1062" t="s">
        <v>27</v>
      </c>
      <c r="P18" s="1062" t="s">
        <v>26</v>
      </c>
      <c r="Q18" s="1101"/>
      <c r="R18" s="1101"/>
      <c r="S18" s="1101"/>
      <c r="T18" s="1101" t="s">
        <v>287</v>
      </c>
      <c r="U18" s="1062" t="s">
        <v>286</v>
      </c>
      <c r="V18" s="1250" t="s">
        <v>285</v>
      </c>
      <c r="W18" s="71"/>
      <c r="X18" s="1236" t="s">
        <v>210</v>
      </c>
      <c r="Y18" s="1238" t="s">
        <v>211</v>
      </c>
      <c r="Z18" s="1240" t="s">
        <v>212</v>
      </c>
      <c r="AC18" s="700"/>
    </row>
    <row r="19" spans="1:29" ht="14.4" thickBot="1" x14ac:dyDescent="0.3">
      <c r="A19" s="71"/>
      <c r="B19" s="71"/>
      <c r="C19" s="486" t="s">
        <v>222</v>
      </c>
      <c r="D19" s="485" t="s">
        <v>225</v>
      </c>
      <c r="E19" s="550" t="s">
        <v>226</v>
      </c>
      <c r="F19" s="106" t="s">
        <v>217</v>
      </c>
      <c r="G19" s="1326"/>
      <c r="H19" s="1328"/>
      <c r="I19" s="1328"/>
      <c r="J19" s="1328"/>
      <c r="K19" s="1328"/>
      <c r="L19" s="1328"/>
      <c r="M19" s="1328"/>
      <c r="N19" s="1328"/>
      <c r="O19" s="1104"/>
      <c r="P19" s="1104"/>
      <c r="Q19" s="1104"/>
      <c r="R19" s="1104"/>
      <c r="S19" s="1104"/>
      <c r="T19" s="1104"/>
      <c r="U19" s="1104"/>
      <c r="V19" s="1251"/>
      <c r="W19" s="71"/>
      <c r="X19" s="1237"/>
      <c r="Y19" s="1239"/>
      <c r="Z19" s="1241"/>
      <c r="AC19" s="700"/>
    </row>
    <row r="20" spans="1:29" x14ac:dyDescent="0.25">
      <c r="A20" s="115"/>
      <c r="B20" t="str">
        <f>IF(ISTEXT(D7),(CONCATENATE(Forside!$B$5,".",C20,".",D20,".",E20)),(""))</f>
        <v/>
      </c>
      <c r="C20" s="586" t="str">
        <f>C7&amp;""</f>
        <v/>
      </c>
      <c r="D20" s="482" t="str">
        <f>D7&amp;""</f>
        <v/>
      </c>
      <c r="E20" s="599" t="str">
        <f>IF(ISTEXT(D7),"KOMMANDO","")</f>
        <v/>
      </c>
      <c r="F20" s="598"/>
      <c r="G20" s="819"/>
      <c r="H20" s="808"/>
      <c r="I20" s="808"/>
      <c r="J20" s="808"/>
      <c r="K20" s="808"/>
      <c r="L20" s="808"/>
      <c r="M20" s="808"/>
      <c r="N20" s="808"/>
      <c r="O20" s="86" t="str">
        <f>IF(ISTEXT($D7),1,"")</f>
        <v/>
      </c>
      <c r="P20" s="86" t="str">
        <f t="shared" ref="P20:V20" si="3">IF(ISTEXT($D7),1,"")</f>
        <v/>
      </c>
      <c r="Q20" s="86"/>
      <c r="R20" s="86"/>
      <c r="S20" s="86"/>
      <c r="T20" s="86" t="str">
        <f t="shared" si="3"/>
        <v/>
      </c>
      <c r="U20" s="86"/>
      <c r="V20" s="602" t="str">
        <f t="shared" si="3"/>
        <v/>
      </c>
      <c r="W20" s="71"/>
      <c r="X20" s="146"/>
      <c r="Y20" s="76"/>
      <c r="Z20" s="68"/>
      <c r="AC20" s="700"/>
    </row>
    <row r="21" spans="1:29" x14ac:dyDescent="0.25">
      <c r="A21" s="115"/>
      <c r="B21" s="411" t="str">
        <f>IF(ISTEXT(D8),(CONCATENATE(Forside!$B$5,".",C21,".",D21,".",E21)),(""))</f>
        <v/>
      </c>
      <c r="C21" s="587" t="str">
        <f t="shared" ref="C21:C26" si="4">C8&amp;""</f>
        <v/>
      </c>
      <c r="D21" s="481" t="str">
        <f t="shared" ref="D21:D26" si="5">D8&amp;""</f>
        <v/>
      </c>
      <c r="E21" s="91" t="str">
        <f t="shared" ref="E21:E26" si="6">IF(ISTEXT(D8),"KOMMANDO","")</f>
        <v/>
      </c>
      <c r="F21" s="538"/>
      <c r="G21" s="820"/>
      <c r="H21" s="810"/>
      <c r="I21" s="810"/>
      <c r="J21" s="810"/>
      <c r="K21" s="810"/>
      <c r="L21" s="810"/>
      <c r="M21" s="810"/>
      <c r="N21" s="810"/>
      <c r="O21" s="75" t="str">
        <f t="shared" ref="O21:V21" si="7">IF(ISTEXT($D8),1,"")</f>
        <v/>
      </c>
      <c r="P21" s="75" t="str">
        <f t="shared" si="7"/>
        <v/>
      </c>
      <c r="Q21" s="75"/>
      <c r="R21" s="75"/>
      <c r="S21" s="75"/>
      <c r="T21" s="75" t="str">
        <f t="shared" si="7"/>
        <v/>
      </c>
      <c r="U21" s="75"/>
      <c r="V21" s="603" t="str">
        <f t="shared" si="7"/>
        <v/>
      </c>
      <c r="X21" s="146"/>
      <c r="Y21" s="24"/>
      <c r="Z21" s="4"/>
      <c r="AC21" s="700"/>
    </row>
    <row r="22" spans="1:29" x14ac:dyDescent="0.25">
      <c r="A22" s="115"/>
      <c r="B22" s="411" t="str">
        <f>IF(ISTEXT(D9),(CONCATENATE(Forside!$B$5,".",C22,".",D22,".",E22)),(""))</f>
        <v/>
      </c>
      <c r="C22" s="587" t="str">
        <f t="shared" si="4"/>
        <v/>
      </c>
      <c r="D22" s="481" t="str">
        <f t="shared" si="5"/>
        <v/>
      </c>
      <c r="E22" s="91" t="str">
        <f t="shared" si="6"/>
        <v/>
      </c>
      <c r="F22" s="538"/>
      <c r="G22" s="820"/>
      <c r="H22" s="810"/>
      <c r="I22" s="810"/>
      <c r="J22" s="810"/>
      <c r="K22" s="810"/>
      <c r="L22" s="810"/>
      <c r="M22" s="810"/>
      <c r="N22" s="810"/>
      <c r="O22" s="75" t="str">
        <f t="shared" ref="O22:V22" si="8">IF(ISTEXT($D9),1,"")</f>
        <v/>
      </c>
      <c r="P22" s="75" t="str">
        <f t="shared" si="8"/>
        <v/>
      </c>
      <c r="Q22" s="75"/>
      <c r="R22" s="75"/>
      <c r="S22" s="75"/>
      <c r="T22" s="75" t="str">
        <f t="shared" si="8"/>
        <v/>
      </c>
      <c r="U22" s="75" t="str">
        <f t="shared" si="8"/>
        <v/>
      </c>
      <c r="V22" s="603" t="str">
        <f t="shared" si="8"/>
        <v/>
      </c>
      <c r="X22" s="178"/>
      <c r="Y22" s="33"/>
      <c r="Z22" s="28"/>
      <c r="AC22" s="700"/>
    </row>
    <row r="23" spans="1:29" x14ac:dyDescent="0.25">
      <c r="A23" s="115"/>
      <c r="B23" s="411" t="str">
        <f>IF(ISTEXT(D10),(CONCATENATE(Forside!$B$5,".",C23,".",D23,".",E23)),(""))</f>
        <v/>
      </c>
      <c r="C23" s="587" t="str">
        <f t="shared" si="4"/>
        <v/>
      </c>
      <c r="D23" s="481" t="str">
        <f t="shared" si="5"/>
        <v/>
      </c>
      <c r="E23" s="91" t="str">
        <f t="shared" si="6"/>
        <v/>
      </c>
      <c r="F23" s="537"/>
      <c r="G23" s="823"/>
      <c r="H23" s="824"/>
      <c r="I23" s="824"/>
      <c r="J23" s="824"/>
      <c r="K23" s="824"/>
      <c r="L23" s="824"/>
      <c r="M23" s="824"/>
      <c r="N23" s="824"/>
      <c r="O23" s="75" t="str">
        <f t="shared" ref="O23:V23" si="9">IF(ISTEXT($D10),1,"")</f>
        <v/>
      </c>
      <c r="P23" s="75" t="str">
        <f t="shared" si="9"/>
        <v/>
      </c>
      <c r="Q23" s="75"/>
      <c r="R23" s="75"/>
      <c r="S23" s="75"/>
      <c r="T23" s="75" t="str">
        <f t="shared" si="9"/>
        <v/>
      </c>
      <c r="U23" s="75" t="str">
        <f t="shared" si="9"/>
        <v/>
      </c>
      <c r="V23" s="603" t="str">
        <f t="shared" si="9"/>
        <v/>
      </c>
      <c r="X23" s="178"/>
      <c r="Y23" s="33"/>
      <c r="Z23" s="28"/>
      <c r="AC23" s="700"/>
    </row>
    <row r="24" spans="1:29" x14ac:dyDescent="0.25">
      <c r="A24" s="115"/>
      <c r="B24" s="411" t="str">
        <f>IF(ISTEXT(D11),(CONCATENATE(Forside!$B$5,".",C24,".",D24,".",E24)),(""))</f>
        <v/>
      </c>
      <c r="C24" s="587" t="str">
        <f t="shared" si="4"/>
        <v/>
      </c>
      <c r="D24" s="481" t="str">
        <f t="shared" si="5"/>
        <v/>
      </c>
      <c r="E24" s="91" t="str">
        <f t="shared" si="6"/>
        <v/>
      </c>
      <c r="F24" s="537"/>
      <c r="G24" s="823"/>
      <c r="H24" s="824"/>
      <c r="I24" s="824"/>
      <c r="J24" s="824"/>
      <c r="K24" s="824"/>
      <c r="L24" s="824"/>
      <c r="M24" s="824"/>
      <c r="N24" s="824"/>
      <c r="O24" s="75" t="str">
        <f t="shared" ref="O24:V24" si="10">IF(ISTEXT($D11),1,"")</f>
        <v/>
      </c>
      <c r="P24" s="75" t="str">
        <f t="shared" si="10"/>
        <v/>
      </c>
      <c r="Q24" s="75"/>
      <c r="R24" s="75"/>
      <c r="S24" s="75"/>
      <c r="T24" s="75" t="str">
        <f t="shared" si="10"/>
        <v/>
      </c>
      <c r="U24" s="75" t="str">
        <f t="shared" si="10"/>
        <v/>
      </c>
      <c r="V24" s="603" t="str">
        <f t="shared" si="10"/>
        <v/>
      </c>
      <c r="X24" s="178"/>
      <c r="Y24" s="33"/>
      <c r="Z24" s="28"/>
      <c r="AC24" s="700"/>
    </row>
    <row r="25" spans="1:29" x14ac:dyDescent="0.25">
      <c r="A25" s="115"/>
      <c r="B25" s="411" t="str">
        <f>IF(ISTEXT(D12),(CONCATENATE(Forside!$B$5,".",C25,".",D25,".",E25)),(""))</f>
        <v/>
      </c>
      <c r="C25" s="587" t="str">
        <f t="shared" si="4"/>
        <v/>
      </c>
      <c r="D25" s="481" t="str">
        <f t="shared" si="5"/>
        <v/>
      </c>
      <c r="E25" s="91" t="str">
        <f t="shared" si="6"/>
        <v/>
      </c>
      <c r="F25" s="537"/>
      <c r="G25" s="823"/>
      <c r="H25" s="824"/>
      <c r="I25" s="824"/>
      <c r="J25" s="824"/>
      <c r="K25" s="824"/>
      <c r="L25" s="824"/>
      <c r="M25" s="824"/>
      <c r="N25" s="824"/>
      <c r="O25" s="75" t="str">
        <f t="shared" ref="O25:V25" si="11">IF(ISTEXT($D12),1,"")</f>
        <v/>
      </c>
      <c r="P25" s="75" t="str">
        <f t="shared" si="11"/>
        <v/>
      </c>
      <c r="Q25" s="75"/>
      <c r="R25" s="75"/>
      <c r="S25" s="75"/>
      <c r="T25" s="75" t="str">
        <f t="shared" si="11"/>
        <v/>
      </c>
      <c r="U25" s="75" t="str">
        <f t="shared" si="11"/>
        <v/>
      </c>
      <c r="V25" s="603" t="str">
        <f t="shared" si="11"/>
        <v/>
      </c>
      <c r="X25" s="178"/>
      <c r="Y25" s="33"/>
      <c r="Z25" s="28"/>
      <c r="AC25" s="700"/>
    </row>
    <row r="26" spans="1:29" ht="14.4" thickBot="1" x14ac:dyDescent="0.3">
      <c r="B26" s="411" t="str">
        <f>IF(ISTEXT(D13),(CONCATENATE(Forside!$B$5,".",C26,".",D26,".",E26)),(""))</f>
        <v/>
      </c>
      <c r="C26" s="588" t="str">
        <f t="shared" si="4"/>
        <v/>
      </c>
      <c r="D26" s="600" t="str">
        <f t="shared" si="5"/>
        <v/>
      </c>
      <c r="E26" s="601" t="str">
        <f t="shared" si="6"/>
        <v/>
      </c>
      <c r="F26" s="536"/>
      <c r="G26" s="821"/>
      <c r="H26" s="812"/>
      <c r="I26" s="812"/>
      <c r="J26" s="812"/>
      <c r="K26" s="812"/>
      <c r="L26" s="812"/>
      <c r="M26" s="812"/>
      <c r="N26" s="812"/>
      <c r="O26" s="94" t="str">
        <f t="shared" ref="O26:V26" si="12">IF(ISTEXT($D13),1,"")</f>
        <v/>
      </c>
      <c r="P26" s="94" t="str">
        <f t="shared" si="12"/>
        <v/>
      </c>
      <c r="Q26" s="94"/>
      <c r="R26" s="94"/>
      <c r="S26" s="94"/>
      <c r="T26" s="94" t="str">
        <f t="shared" si="12"/>
        <v/>
      </c>
      <c r="U26" s="94" t="str">
        <f t="shared" si="12"/>
        <v/>
      </c>
      <c r="V26" s="604" t="str">
        <f t="shared" si="12"/>
        <v/>
      </c>
      <c r="X26" s="23"/>
      <c r="Y26" s="25"/>
      <c r="Z26" s="9"/>
      <c r="AC26" s="700"/>
    </row>
    <row r="27" spans="1:29" x14ac:dyDescent="0.25">
      <c r="C27" s="1150" t="s">
        <v>278</v>
      </c>
      <c r="D27" s="1150"/>
      <c r="E27" s="1150"/>
      <c r="F27" s="1144"/>
      <c r="G27" s="1150"/>
      <c r="H27" s="1150"/>
      <c r="I27" s="1150"/>
      <c r="J27" s="1150"/>
      <c r="K27" s="1150"/>
      <c r="L27" s="1150"/>
      <c r="M27" s="1150"/>
      <c r="N27" s="1150"/>
      <c r="X27" s="1"/>
      <c r="Y27" s="1"/>
      <c r="Z27" s="1"/>
      <c r="AC27" s="700"/>
    </row>
    <row r="28" spans="1:29" x14ac:dyDescent="0.25">
      <c r="AC28" s="700"/>
    </row>
    <row r="29" spans="1:29" x14ac:dyDescent="0.25">
      <c r="C29" s="663"/>
      <c r="D29" s="662"/>
      <c r="E29" s="662"/>
      <c r="F29" s="662"/>
      <c r="G29" s="662"/>
      <c r="H29" s="662"/>
      <c r="I29" s="662"/>
      <c r="J29" s="662"/>
      <c r="K29" s="662"/>
      <c r="L29" s="662"/>
      <c r="M29" s="662"/>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AA3:AB4"/>
    <mergeCell ref="AA5:AA6"/>
    <mergeCell ref="AB5:AB6"/>
    <mergeCell ref="Z18:Z19"/>
    <mergeCell ref="C14:N14"/>
    <mergeCell ref="X18:X19"/>
    <mergeCell ref="Y18:Y19"/>
    <mergeCell ref="Z5:Z6"/>
    <mergeCell ref="C16:F16"/>
    <mergeCell ref="X16:Z16"/>
    <mergeCell ref="X17:Z17"/>
    <mergeCell ref="L18:L19"/>
    <mergeCell ref="O5:O6"/>
    <mergeCell ref="P5:P6"/>
    <mergeCell ref="C27:N27"/>
    <mergeCell ref="S18:S19"/>
    <mergeCell ref="T18:T19"/>
    <mergeCell ref="U18:U19"/>
    <mergeCell ref="V18:V19"/>
    <mergeCell ref="M18:M19"/>
    <mergeCell ref="N18:N19"/>
    <mergeCell ref="O18:O19"/>
    <mergeCell ref="P18:P19"/>
    <mergeCell ref="Q18:Q19"/>
    <mergeCell ref="R18:R19"/>
    <mergeCell ref="G18:G19"/>
    <mergeCell ref="J18:J19"/>
    <mergeCell ref="K18:K19"/>
    <mergeCell ref="C1:F1"/>
    <mergeCell ref="C3:F3"/>
    <mergeCell ref="X3:Z3"/>
    <mergeCell ref="X4:Z4"/>
    <mergeCell ref="G5:G6"/>
    <mergeCell ref="H5:H6"/>
    <mergeCell ref="I5:I6"/>
    <mergeCell ref="J5:J6"/>
    <mergeCell ref="K5:K6"/>
    <mergeCell ref="L5:L6"/>
    <mergeCell ref="M5:M6"/>
    <mergeCell ref="N5:N6"/>
    <mergeCell ref="S5:S6"/>
    <mergeCell ref="T5:T6"/>
    <mergeCell ref="Q5:Q6"/>
    <mergeCell ref="X5:X6"/>
    <mergeCell ref="AC5:AC6"/>
    <mergeCell ref="H18:H19"/>
    <mergeCell ref="I18:I19"/>
    <mergeCell ref="Y5:Y6"/>
    <mergeCell ref="R5:R6"/>
    <mergeCell ref="U5:U6"/>
    <mergeCell ref="V5:V6"/>
  </mergeCells>
  <pageMargins left="0.7" right="0.7" top="0.75" bottom="0.75" header="0.3" footer="0.3"/>
  <pageSetup paperSize="9" scale="85" fitToHeight="0" orientation="landscape" verticalDpi="0" r:id="rId1"/>
  <rowBreaks count="1" manualBreakCount="1">
    <brk id="1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dimension ref="B1:AF79"/>
  <sheetViews>
    <sheetView showGridLines="0" topLeftCell="A4" zoomScale="90" zoomScaleNormal="90" zoomScalePageLayoutView="70" workbookViewId="0">
      <selection activeCell="AA7" sqref="AA7:AA34"/>
    </sheetView>
  </sheetViews>
  <sheetFormatPr baseColWidth="10" defaultColWidth="11.54296875" defaultRowHeight="13.8" x14ac:dyDescent="0.25"/>
  <cols>
    <col min="1" max="1" width="3.54296875" style="120" customWidth="1"/>
    <col min="2" max="2" width="26.453125" style="120" hidden="1" customWidth="1"/>
    <col min="3" max="3" width="8.90625" style="120" customWidth="1"/>
    <col min="4" max="4" width="8" style="446" customWidth="1"/>
    <col min="5" max="5" width="12.6328125" style="120" customWidth="1"/>
    <col min="6" max="6" width="8.81640625" style="120" customWidth="1"/>
    <col min="7" max="22" width="3.36328125" style="120" customWidth="1"/>
    <col min="23" max="23" width="3.6328125" style="120" customWidth="1"/>
    <col min="24" max="24" width="6.54296875" style="120" customWidth="1"/>
    <col min="25" max="25" width="8.08984375" style="120" customWidth="1"/>
    <col min="26" max="26" width="6.54296875" style="120" customWidth="1"/>
    <col min="27" max="27" width="8.6328125" style="120" customWidth="1"/>
    <col min="28" max="28" width="10.1796875" customWidth="1"/>
    <col min="29" max="29" width="0.36328125" style="446" hidden="1" customWidth="1"/>
    <col min="30" max="16384" width="11.54296875" style="120"/>
  </cols>
  <sheetData>
    <row r="1" spans="2:32" s="116" customFormat="1" ht="17.399999999999999" x14ac:dyDescent="0.3">
      <c r="C1" s="1083" t="s">
        <v>658</v>
      </c>
      <c r="D1" s="1083"/>
      <c r="E1" s="1083"/>
      <c r="F1" s="1083"/>
      <c r="X1" s="117"/>
      <c r="Y1" s="117"/>
      <c r="Z1" s="117"/>
      <c r="AC1" s="444"/>
    </row>
    <row r="2" spans="2:32" s="118" customFormat="1" ht="14.4" customHeight="1" thickBot="1" x14ac:dyDescent="0.3">
      <c r="D2" s="445"/>
      <c r="X2" s="119"/>
      <c r="Y2" s="119"/>
      <c r="Z2" s="119"/>
      <c r="AC2" s="445"/>
    </row>
    <row r="3" spans="2:32" ht="19.5" customHeight="1" thickBot="1" x14ac:dyDescent="0.35">
      <c r="C3" s="1084" t="s">
        <v>95</v>
      </c>
      <c r="D3" s="1084"/>
      <c r="E3" s="1084"/>
      <c r="F3" s="1084"/>
      <c r="X3" s="1074" t="s">
        <v>272</v>
      </c>
      <c r="Y3" s="1075"/>
      <c r="Z3" s="1076"/>
      <c r="AA3" s="1088" t="s">
        <v>453</v>
      </c>
      <c r="AB3" s="1089"/>
      <c r="AD3" s="713"/>
    </row>
    <row r="4" spans="2:32" ht="14.25" customHeight="1" thickBot="1" x14ac:dyDescent="0.3">
      <c r="C4" s="121"/>
      <c r="D4" s="447"/>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D4" s="714"/>
    </row>
    <row r="5" spans="2:32" ht="174" customHeight="1" thickBot="1" x14ac:dyDescent="0.3">
      <c r="C5" s="129"/>
      <c r="D5" s="448"/>
      <c r="E5" s="368"/>
      <c r="F5" s="132" t="s">
        <v>218</v>
      </c>
      <c r="G5" s="1085"/>
      <c r="H5" s="1063"/>
      <c r="I5" s="1063"/>
      <c r="J5" s="1063"/>
      <c r="K5" s="1063"/>
      <c r="L5" s="1063"/>
      <c r="M5" s="1063"/>
      <c r="N5" s="1063"/>
      <c r="O5" s="1072" t="s">
        <v>0</v>
      </c>
      <c r="P5" s="1072" t="s">
        <v>1</v>
      </c>
      <c r="Q5" s="1072" t="s">
        <v>2</v>
      </c>
      <c r="R5" s="1072" t="s">
        <v>351</v>
      </c>
      <c r="S5" s="1072" t="s">
        <v>350</v>
      </c>
      <c r="T5" s="1072" t="s">
        <v>3</v>
      </c>
      <c r="U5" s="1072" t="s">
        <v>4</v>
      </c>
      <c r="V5" s="1096" t="s">
        <v>5</v>
      </c>
      <c r="X5" s="1097" t="s">
        <v>210</v>
      </c>
      <c r="Y5" s="1098" t="s">
        <v>211</v>
      </c>
      <c r="Z5" s="1099" t="s">
        <v>212</v>
      </c>
      <c r="AA5" s="1092" t="s">
        <v>454</v>
      </c>
      <c r="AB5" s="1093" t="s">
        <v>455</v>
      </c>
      <c r="AD5" s="1066" t="s">
        <v>476</v>
      </c>
    </row>
    <row r="6" spans="2:32" ht="14.4" thickBot="1" x14ac:dyDescent="0.3">
      <c r="C6" s="316" t="s">
        <v>222</v>
      </c>
      <c r="D6" s="449" t="s">
        <v>225</v>
      </c>
      <c r="E6" s="318" t="s">
        <v>226</v>
      </c>
      <c r="F6" s="303" t="s">
        <v>217</v>
      </c>
      <c r="G6" s="1086"/>
      <c r="H6" s="1065"/>
      <c r="I6" s="1065"/>
      <c r="J6" s="1065"/>
      <c r="K6" s="1065"/>
      <c r="L6" s="1065"/>
      <c r="M6" s="1065"/>
      <c r="N6" s="1065"/>
      <c r="O6" s="1073"/>
      <c r="P6" s="1073"/>
      <c r="Q6" s="1073"/>
      <c r="R6" s="1073"/>
      <c r="S6" s="1073"/>
      <c r="T6" s="1073"/>
      <c r="U6" s="1073"/>
      <c r="V6" s="1100"/>
      <c r="X6" s="1078"/>
      <c r="Y6" s="1080"/>
      <c r="Z6" s="1082"/>
      <c r="AA6" s="1092"/>
      <c r="AB6" s="1094"/>
      <c r="AD6" s="1067"/>
    </row>
    <row r="7" spans="2:32" ht="14.25" customHeight="1" thickBot="1" x14ac:dyDescent="0.3">
      <c r="B7" s="120" t="str">
        <f>IF(ISTEXT(D7),(CONCATENATE(Forside!$B$5,".",C7,".",D7,".",E7)),(""))</f>
        <v/>
      </c>
      <c r="C7" s="171"/>
      <c r="D7" s="454"/>
      <c r="E7" s="330" t="str">
        <f>IF(ISTEXT(D7),"STATUS","")</f>
        <v/>
      </c>
      <c r="F7" s="139"/>
      <c r="G7" s="81"/>
      <c r="H7" s="86"/>
      <c r="I7" s="86"/>
      <c r="J7" s="86"/>
      <c r="K7" s="86"/>
      <c r="L7" s="86"/>
      <c r="M7" s="86"/>
      <c r="N7" s="86"/>
      <c r="O7" s="127" t="str">
        <f>IF(ISTEXT($D7),1,"")</f>
        <v/>
      </c>
      <c r="P7" s="127" t="str">
        <f t="shared" ref="P7:V22" si="0">IF(ISTEXT($D7),1,"")</f>
        <v/>
      </c>
      <c r="Q7" s="127" t="str">
        <f t="shared" si="0"/>
        <v/>
      </c>
      <c r="R7" s="127" t="str">
        <f t="shared" si="0"/>
        <v/>
      </c>
      <c r="S7" s="127" t="str">
        <f t="shared" si="0"/>
        <v/>
      </c>
      <c r="T7" s="127" t="str">
        <f t="shared" si="0"/>
        <v/>
      </c>
      <c r="U7" s="127" t="str">
        <f t="shared" si="0"/>
        <v/>
      </c>
      <c r="V7" s="128" t="str">
        <f t="shared" si="0"/>
        <v/>
      </c>
      <c r="W7" s="122"/>
      <c r="X7" s="140"/>
      <c r="Y7" s="141"/>
      <c r="Z7" s="346"/>
      <c r="AA7" s="312"/>
      <c r="AB7" s="139"/>
      <c r="AC7" s="446">
        <v>1</v>
      </c>
      <c r="AD7" s="139"/>
    </row>
    <row r="8" spans="2:32" ht="14.25" customHeight="1" thickBot="1" x14ac:dyDescent="0.3">
      <c r="B8" s="120" t="str">
        <f>IF(ISTEXT(D8),(CONCATENATE(Forside!$B$5,".",C8,".",D8,".",E8)),(""))</f>
        <v/>
      </c>
      <c r="C8" s="142"/>
      <c r="D8" s="454"/>
      <c r="E8" s="195" t="str">
        <f>IF(ISTEXT(D8),"STATUS","")</f>
        <v/>
      </c>
      <c r="F8" s="145"/>
      <c r="G8" s="74"/>
      <c r="H8" s="75"/>
      <c r="I8" s="75"/>
      <c r="J8" s="75"/>
      <c r="K8" s="75"/>
      <c r="L8" s="75"/>
      <c r="M8" s="75"/>
      <c r="N8" s="75"/>
      <c r="O8" s="148" t="str">
        <f t="shared" ref="O8:V39" si="1">IF(ISTEXT($D8),1,"")</f>
        <v/>
      </c>
      <c r="P8" s="148" t="str">
        <f t="shared" si="0"/>
        <v/>
      </c>
      <c r="Q8" s="148" t="str">
        <f t="shared" si="0"/>
        <v/>
      </c>
      <c r="R8" s="148" t="str">
        <f t="shared" si="0"/>
        <v/>
      </c>
      <c r="S8" s="148" t="str">
        <f t="shared" si="0"/>
        <v/>
      </c>
      <c r="T8" s="148" t="str">
        <f t="shared" si="0"/>
        <v/>
      </c>
      <c r="U8" s="148" t="str">
        <f t="shared" si="0"/>
        <v/>
      </c>
      <c r="V8" s="149" t="str">
        <f t="shared" si="0"/>
        <v/>
      </c>
      <c r="W8" s="164"/>
      <c r="X8" s="150"/>
      <c r="Y8" s="151"/>
      <c r="Z8" s="443"/>
      <c r="AA8" s="297"/>
      <c r="AB8" s="145"/>
      <c r="AC8" s="446">
        <v>2</v>
      </c>
      <c r="AD8" s="145"/>
    </row>
    <row r="9" spans="2:32" ht="14.25" customHeight="1" thickBot="1" x14ac:dyDescent="0.3">
      <c r="B9" s="120" t="str">
        <f>IF(ISTEXT(D9),(CONCATENATE(Forside!$B$5,".",C9,".",D9,".",E9)),(""))</f>
        <v/>
      </c>
      <c r="C9" s="142"/>
      <c r="D9" s="454"/>
      <c r="E9" s="195" t="str">
        <f t="shared" ref="E9:E39" si="2">IF(ISTEXT(D9),"STATUS","")</f>
        <v/>
      </c>
      <c r="F9" s="145"/>
      <c r="G9" s="74"/>
      <c r="H9" s="75"/>
      <c r="I9" s="75"/>
      <c r="J9" s="75"/>
      <c r="K9" s="75"/>
      <c r="L9" s="75"/>
      <c r="M9" s="75"/>
      <c r="N9" s="75"/>
      <c r="O9" s="148" t="str">
        <f t="shared" si="1"/>
        <v/>
      </c>
      <c r="P9" s="148" t="str">
        <f t="shared" si="0"/>
        <v/>
      </c>
      <c r="Q9" s="148" t="str">
        <f t="shared" si="0"/>
        <v/>
      </c>
      <c r="R9" s="148" t="str">
        <f t="shared" si="0"/>
        <v/>
      </c>
      <c r="S9" s="148" t="str">
        <f t="shared" si="0"/>
        <v/>
      </c>
      <c r="T9" s="148" t="str">
        <f t="shared" si="0"/>
        <v/>
      </c>
      <c r="U9" s="148" t="str">
        <f t="shared" si="0"/>
        <v/>
      </c>
      <c r="V9" s="149" t="str">
        <f t="shared" si="0"/>
        <v/>
      </c>
      <c r="W9" s="164"/>
      <c r="X9" s="150"/>
      <c r="Y9" s="151"/>
      <c r="Z9" s="443"/>
      <c r="AA9" s="297"/>
      <c r="AB9" s="145"/>
      <c r="AC9" s="446">
        <v>3</v>
      </c>
      <c r="AD9" s="145"/>
      <c r="AF9" s="827"/>
    </row>
    <row r="10" spans="2:32" ht="14.25" customHeight="1" thickBot="1" x14ac:dyDescent="0.3">
      <c r="B10" s="120" t="str">
        <f>IF(ISTEXT(D10),(CONCATENATE(Forside!$B$5,".",C10,".",D10,".",E10)),(""))</f>
        <v/>
      </c>
      <c r="C10" s="142"/>
      <c r="D10" s="454"/>
      <c r="E10" s="195" t="str">
        <f t="shared" si="2"/>
        <v/>
      </c>
      <c r="F10" s="145"/>
      <c r="G10" s="74"/>
      <c r="H10" s="75"/>
      <c r="I10" s="75"/>
      <c r="J10" s="75"/>
      <c r="K10" s="75"/>
      <c r="L10" s="75"/>
      <c r="M10" s="75"/>
      <c r="N10" s="75"/>
      <c r="O10" s="148" t="str">
        <f t="shared" si="1"/>
        <v/>
      </c>
      <c r="P10" s="148" t="str">
        <f t="shared" si="0"/>
        <v/>
      </c>
      <c r="Q10" s="148" t="str">
        <f t="shared" si="0"/>
        <v/>
      </c>
      <c r="R10" s="148" t="str">
        <f t="shared" si="0"/>
        <v/>
      </c>
      <c r="S10" s="148" t="str">
        <f t="shared" si="0"/>
        <v/>
      </c>
      <c r="T10" s="148" t="str">
        <f t="shared" si="0"/>
        <v/>
      </c>
      <c r="U10" s="148" t="str">
        <f t="shared" si="0"/>
        <v/>
      </c>
      <c r="V10" s="149" t="str">
        <f t="shared" si="0"/>
        <v/>
      </c>
      <c r="W10" s="164"/>
      <c r="X10" s="150"/>
      <c r="Y10" s="151"/>
      <c r="Z10" s="443"/>
      <c r="AA10" s="297"/>
      <c r="AB10" s="145"/>
      <c r="AC10" s="446">
        <v>4</v>
      </c>
      <c r="AD10" s="145"/>
    </row>
    <row r="11" spans="2:32" ht="14.25" customHeight="1" thickBot="1" x14ac:dyDescent="0.3">
      <c r="B11" s="120" t="str">
        <f>IF(ISTEXT(D11),(CONCATENATE(Forside!$B$5,".",C11,".",D11,".",E11)),(""))</f>
        <v/>
      </c>
      <c r="C11" s="142"/>
      <c r="D11" s="454"/>
      <c r="E11" s="195" t="str">
        <f t="shared" si="2"/>
        <v/>
      </c>
      <c r="F11" s="145"/>
      <c r="G11" s="74"/>
      <c r="H11" s="75"/>
      <c r="I11" s="75"/>
      <c r="J11" s="75"/>
      <c r="K11" s="75"/>
      <c r="L11" s="75"/>
      <c r="M11" s="75"/>
      <c r="N11" s="75"/>
      <c r="O11" s="148" t="str">
        <f t="shared" si="1"/>
        <v/>
      </c>
      <c r="P11" s="148" t="str">
        <f t="shared" si="0"/>
        <v/>
      </c>
      <c r="Q11" s="148" t="str">
        <f t="shared" si="0"/>
        <v/>
      </c>
      <c r="R11" s="148" t="str">
        <f t="shared" si="0"/>
        <v/>
      </c>
      <c r="S11" s="148" t="str">
        <f t="shared" si="0"/>
        <v/>
      </c>
      <c r="T11" s="148" t="str">
        <f t="shared" si="0"/>
        <v/>
      </c>
      <c r="U11" s="148" t="str">
        <f t="shared" si="0"/>
        <v/>
      </c>
      <c r="V11" s="149" t="str">
        <f t="shared" si="0"/>
        <v/>
      </c>
      <c r="W11" s="164"/>
      <c r="X11" s="150"/>
      <c r="Y11" s="151"/>
      <c r="Z11" s="443"/>
      <c r="AA11" s="297"/>
      <c r="AB11" s="145"/>
      <c r="AC11" s="446">
        <v>5</v>
      </c>
      <c r="AD11" s="145"/>
    </row>
    <row r="12" spans="2:32" ht="14.25" customHeight="1" thickBot="1" x14ac:dyDescent="0.3">
      <c r="B12" s="120" t="str">
        <f>IF(ISTEXT(D12),(CONCATENATE(Forside!$B$5,".",C12,".",D12,".",E12)),(""))</f>
        <v/>
      </c>
      <c r="C12" s="142"/>
      <c r="D12" s="454"/>
      <c r="E12" s="195" t="str">
        <f t="shared" si="2"/>
        <v/>
      </c>
      <c r="F12" s="145"/>
      <c r="G12" s="74"/>
      <c r="H12" s="75"/>
      <c r="I12" s="75"/>
      <c r="J12" s="75"/>
      <c r="K12" s="75"/>
      <c r="L12" s="75"/>
      <c r="M12" s="75"/>
      <c r="N12" s="75"/>
      <c r="O12" s="148" t="str">
        <f t="shared" si="1"/>
        <v/>
      </c>
      <c r="P12" s="148" t="str">
        <f t="shared" si="0"/>
        <v/>
      </c>
      <c r="Q12" s="148" t="str">
        <f t="shared" si="0"/>
        <v/>
      </c>
      <c r="R12" s="148" t="str">
        <f t="shared" si="0"/>
        <v/>
      </c>
      <c r="S12" s="148" t="str">
        <f t="shared" si="0"/>
        <v/>
      </c>
      <c r="T12" s="148" t="str">
        <f t="shared" si="0"/>
        <v/>
      </c>
      <c r="U12" s="148" t="str">
        <f t="shared" si="0"/>
        <v/>
      </c>
      <c r="V12" s="149" t="str">
        <f t="shared" si="0"/>
        <v/>
      </c>
      <c r="W12" s="164"/>
      <c r="X12" s="150"/>
      <c r="Y12" s="151"/>
      <c r="Z12" s="443"/>
      <c r="AA12" s="297"/>
      <c r="AB12" s="145"/>
      <c r="AC12" s="446">
        <v>6</v>
      </c>
      <c r="AD12" s="145"/>
    </row>
    <row r="13" spans="2:32" ht="14.25" customHeight="1" thickBot="1" x14ac:dyDescent="0.3">
      <c r="B13" s="120" t="str">
        <f>IF(ISTEXT(D13),(CONCATENATE(Forside!$B$5,".",C13,".",D13,".",E13)),(""))</f>
        <v/>
      </c>
      <c r="C13" s="142"/>
      <c r="D13" s="454"/>
      <c r="E13" s="195" t="str">
        <f t="shared" si="2"/>
        <v/>
      </c>
      <c r="F13" s="145"/>
      <c r="G13" s="74"/>
      <c r="H13" s="75"/>
      <c r="I13" s="75"/>
      <c r="J13" s="75"/>
      <c r="K13" s="75"/>
      <c r="L13" s="75"/>
      <c r="M13" s="75"/>
      <c r="N13" s="75"/>
      <c r="O13" s="148" t="str">
        <f t="shared" si="1"/>
        <v/>
      </c>
      <c r="P13" s="148" t="str">
        <f t="shared" si="0"/>
        <v/>
      </c>
      <c r="Q13" s="148" t="str">
        <f t="shared" si="0"/>
        <v/>
      </c>
      <c r="R13" s="148" t="str">
        <f t="shared" si="0"/>
        <v/>
      </c>
      <c r="S13" s="148" t="str">
        <f t="shared" si="0"/>
        <v/>
      </c>
      <c r="T13" s="148" t="str">
        <f t="shared" si="0"/>
        <v/>
      </c>
      <c r="U13" s="148" t="str">
        <f t="shared" si="0"/>
        <v/>
      </c>
      <c r="V13" s="149" t="str">
        <f t="shared" si="0"/>
        <v/>
      </c>
      <c r="W13" s="164"/>
      <c r="X13" s="152"/>
      <c r="Y13" s="151"/>
      <c r="Z13" s="443"/>
      <c r="AA13" s="297"/>
      <c r="AB13" s="145"/>
      <c r="AC13" s="446">
        <v>7</v>
      </c>
      <c r="AD13" s="145"/>
    </row>
    <row r="14" spans="2:32" ht="14.25" customHeight="1" thickBot="1" x14ac:dyDescent="0.3">
      <c r="B14" s="120" t="str">
        <f>IF(ISTEXT(D14),(CONCATENATE(Forside!$B$5,".",C14,".",D14,".",E14)),(""))</f>
        <v/>
      </c>
      <c r="C14" s="142"/>
      <c r="D14" s="454"/>
      <c r="E14" s="195" t="str">
        <f t="shared" si="2"/>
        <v/>
      </c>
      <c r="F14" s="145"/>
      <c r="G14" s="74"/>
      <c r="H14" s="75"/>
      <c r="I14" s="75"/>
      <c r="J14" s="75"/>
      <c r="K14" s="75"/>
      <c r="L14" s="75"/>
      <c r="M14" s="75"/>
      <c r="N14" s="75"/>
      <c r="O14" s="148" t="str">
        <f t="shared" si="1"/>
        <v/>
      </c>
      <c r="P14" s="148" t="str">
        <f t="shared" si="0"/>
        <v/>
      </c>
      <c r="Q14" s="148" t="str">
        <f t="shared" si="0"/>
        <v/>
      </c>
      <c r="R14" s="148" t="str">
        <f t="shared" si="0"/>
        <v/>
      </c>
      <c r="S14" s="148" t="str">
        <f t="shared" si="0"/>
        <v/>
      </c>
      <c r="T14" s="148" t="str">
        <f t="shared" si="0"/>
        <v/>
      </c>
      <c r="U14" s="148" t="str">
        <f t="shared" si="0"/>
        <v/>
      </c>
      <c r="V14" s="149" t="str">
        <f t="shared" si="0"/>
        <v/>
      </c>
      <c r="W14" s="164"/>
      <c r="X14" s="152"/>
      <c r="Y14" s="151"/>
      <c r="Z14" s="443"/>
      <c r="AA14" s="297"/>
      <c r="AB14" s="145"/>
      <c r="AC14" s="446">
        <v>8</v>
      </c>
      <c r="AD14" s="145"/>
    </row>
    <row r="15" spans="2:32" ht="14.25" customHeight="1" thickBot="1" x14ac:dyDescent="0.3">
      <c r="B15" s="120" t="str">
        <f>IF(ISTEXT(D15),(CONCATENATE(Forside!$B$5,".",C15,".",D15,".",E15)),(""))</f>
        <v/>
      </c>
      <c r="C15" s="142"/>
      <c r="D15" s="454"/>
      <c r="E15" s="195" t="str">
        <f t="shared" si="2"/>
        <v/>
      </c>
      <c r="F15" s="145"/>
      <c r="G15" s="74"/>
      <c r="H15" s="75"/>
      <c r="I15" s="75"/>
      <c r="J15" s="75"/>
      <c r="K15" s="75"/>
      <c r="L15" s="75"/>
      <c r="M15" s="75"/>
      <c r="N15" s="75"/>
      <c r="O15" s="148" t="str">
        <f t="shared" si="1"/>
        <v/>
      </c>
      <c r="P15" s="148" t="str">
        <f t="shared" si="0"/>
        <v/>
      </c>
      <c r="Q15" s="148" t="str">
        <f t="shared" si="0"/>
        <v/>
      </c>
      <c r="R15" s="148" t="str">
        <f t="shared" si="0"/>
        <v/>
      </c>
      <c r="S15" s="148" t="str">
        <f t="shared" si="0"/>
        <v/>
      </c>
      <c r="T15" s="148" t="str">
        <f t="shared" si="0"/>
        <v/>
      </c>
      <c r="U15" s="148" t="str">
        <f t="shared" si="0"/>
        <v/>
      </c>
      <c r="V15" s="149" t="str">
        <f t="shared" si="0"/>
        <v/>
      </c>
      <c r="W15" s="164"/>
      <c r="X15" s="152"/>
      <c r="Y15" s="151"/>
      <c r="Z15" s="443"/>
      <c r="AA15" s="297"/>
      <c r="AB15" s="145"/>
      <c r="AC15" s="446">
        <v>9</v>
      </c>
      <c r="AD15" s="145"/>
    </row>
    <row r="16" spans="2:32" ht="14.25" customHeight="1" thickBot="1" x14ac:dyDescent="0.3">
      <c r="B16" s="120" t="str">
        <f>IF(ISTEXT(D16),(CONCATENATE(Forside!$B$5,".",C16,".",D16,".",E16)),(""))</f>
        <v/>
      </c>
      <c r="C16" s="142"/>
      <c r="D16" s="454"/>
      <c r="E16" s="195" t="str">
        <f t="shared" si="2"/>
        <v/>
      </c>
      <c r="F16" s="145"/>
      <c r="G16" s="74"/>
      <c r="H16" s="75"/>
      <c r="I16" s="75"/>
      <c r="J16" s="75"/>
      <c r="K16" s="75"/>
      <c r="L16" s="75"/>
      <c r="M16" s="75"/>
      <c r="N16" s="75"/>
      <c r="O16" s="148" t="str">
        <f t="shared" si="1"/>
        <v/>
      </c>
      <c r="P16" s="148" t="str">
        <f t="shared" si="0"/>
        <v/>
      </c>
      <c r="Q16" s="148" t="str">
        <f t="shared" si="0"/>
        <v/>
      </c>
      <c r="R16" s="148" t="str">
        <f t="shared" si="0"/>
        <v/>
      </c>
      <c r="S16" s="148" t="str">
        <f t="shared" si="0"/>
        <v/>
      </c>
      <c r="T16" s="148" t="str">
        <f t="shared" si="0"/>
        <v/>
      </c>
      <c r="U16" s="148" t="str">
        <f t="shared" si="0"/>
        <v/>
      </c>
      <c r="V16" s="149" t="str">
        <f t="shared" si="0"/>
        <v/>
      </c>
      <c r="W16" s="164"/>
      <c r="X16" s="152"/>
      <c r="Y16" s="151"/>
      <c r="Z16" s="443"/>
      <c r="AA16" s="297"/>
      <c r="AB16" s="145"/>
      <c r="AC16" s="446">
        <v>10</v>
      </c>
      <c r="AD16" s="145"/>
    </row>
    <row r="17" spans="2:32" ht="14.25" customHeight="1" thickBot="1" x14ac:dyDescent="0.3">
      <c r="B17" s="120" t="str">
        <f>IF(ISTEXT(D17),(CONCATENATE(Forside!$B$5,".",C17,".",D17,".",E17)),(""))</f>
        <v/>
      </c>
      <c r="C17" s="142"/>
      <c r="D17" s="454"/>
      <c r="E17" s="195" t="str">
        <f t="shared" si="2"/>
        <v/>
      </c>
      <c r="F17" s="145"/>
      <c r="G17" s="74"/>
      <c r="H17" s="75"/>
      <c r="I17" s="75"/>
      <c r="J17" s="75"/>
      <c r="K17" s="75"/>
      <c r="L17" s="75"/>
      <c r="M17" s="75"/>
      <c r="N17" s="75"/>
      <c r="O17" s="148" t="str">
        <f t="shared" si="1"/>
        <v/>
      </c>
      <c r="P17" s="148" t="str">
        <f t="shared" si="0"/>
        <v/>
      </c>
      <c r="Q17" s="148" t="str">
        <f t="shared" si="0"/>
        <v/>
      </c>
      <c r="R17" s="148" t="str">
        <f t="shared" si="0"/>
        <v/>
      </c>
      <c r="S17" s="148" t="str">
        <f t="shared" si="0"/>
        <v/>
      </c>
      <c r="T17" s="148" t="str">
        <f t="shared" si="0"/>
        <v/>
      </c>
      <c r="U17" s="148" t="str">
        <f t="shared" si="0"/>
        <v/>
      </c>
      <c r="V17" s="149" t="str">
        <f t="shared" si="0"/>
        <v/>
      </c>
      <c r="W17" s="164"/>
      <c r="X17" s="152"/>
      <c r="Y17" s="151"/>
      <c r="Z17" s="443"/>
      <c r="AA17" s="297"/>
      <c r="AB17" s="48"/>
      <c r="AC17" s="446">
        <v>11</v>
      </c>
      <c r="AD17" s="145"/>
    </row>
    <row r="18" spans="2:32" ht="14.25" customHeight="1" thickBot="1" x14ac:dyDescent="0.3">
      <c r="B18" s="120" t="str">
        <f>IF(ISTEXT(D18),(CONCATENATE(Forside!$B$5,".",C18,".",D18,".",E18)),(""))</f>
        <v/>
      </c>
      <c r="C18" s="142"/>
      <c r="D18" s="454"/>
      <c r="E18" s="195" t="str">
        <f t="shared" si="2"/>
        <v/>
      </c>
      <c r="F18" s="145"/>
      <c r="G18" s="74"/>
      <c r="H18" s="75"/>
      <c r="I18" s="75"/>
      <c r="J18" s="75"/>
      <c r="K18" s="75"/>
      <c r="L18" s="75"/>
      <c r="M18" s="75"/>
      <c r="N18" s="75"/>
      <c r="O18" s="148" t="str">
        <f t="shared" si="1"/>
        <v/>
      </c>
      <c r="P18" s="148" t="str">
        <f t="shared" si="0"/>
        <v/>
      </c>
      <c r="Q18" s="148" t="str">
        <f t="shared" si="0"/>
        <v/>
      </c>
      <c r="R18" s="148" t="str">
        <f t="shared" si="0"/>
        <v/>
      </c>
      <c r="S18" s="148" t="str">
        <f t="shared" si="0"/>
        <v/>
      </c>
      <c r="T18" s="148" t="str">
        <f t="shared" si="0"/>
        <v/>
      </c>
      <c r="U18" s="148" t="str">
        <f t="shared" si="0"/>
        <v/>
      </c>
      <c r="V18" s="149" t="str">
        <f t="shared" si="0"/>
        <v/>
      </c>
      <c r="W18" s="164"/>
      <c r="X18" s="152"/>
      <c r="Y18" s="151"/>
      <c r="Z18" s="443"/>
      <c r="AA18" s="297"/>
      <c r="AB18" s="48"/>
      <c r="AC18" s="446">
        <v>12</v>
      </c>
      <c r="AD18" s="145"/>
    </row>
    <row r="19" spans="2:32" ht="14.25" customHeight="1" thickBot="1" x14ac:dyDescent="0.3">
      <c r="B19" s="120" t="str">
        <f>IF(ISTEXT(D19),(CONCATENATE(Forside!$B$5,".",C19,".",D19,".",E19)),(""))</f>
        <v/>
      </c>
      <c r="C19" s="142"/>
      <c r="D19" s="454"/>
      <c r="E19" s="195" t="str">
        <f t="shared" si="2"/>
        <v/>
      </c>
      <c r="F19" s="145"/>
      <c r="G19" s="74"/>
      <c r="H19" s="75"/>
      <c r="I19" s="75"/>
      <c r="J19" s="75"/>
      <c r="K19" s="75"/>
      <c r="L19" s="75"/>
      <c r="M19" s="75"/>
      <c r="N19" s="75"/>
      <c r="O19" s="148" t="str">
        <f t="shared" si="1"/>
        <v/>
      </c>
      <c r="P19" s="148" t="str">
        <f t="shared" si="0"/>
        <v/>
      </c>
      <c r="Q19" s="148" t="str">
        <f t="shared" si="0"/>
        <v/>
      </c>
      <c r="R19" s="148" t="str">
        <f t="shared" si="0"/>
        <v/>
      </c>
      <c r="S19" s="148" t="str">
        <f t="shared" si="0"/>
        <v/>
      </c>
      <c r="T19" s="148" t="str">
        <f t="shared" si="0"/>
        <v/>
      </c>
      <c r="U19" s="148" t="str">
        <f t="shared" si="0"/>
        <v/>
      </c>
      <c r="V19" s="149" t="str">
        <f t="shared" si="0"/>
        <v/>
      </c>
      <c r="W19" s="164"/>
      <c r="X19" s="152"/>
      <c r="Y19" s="151"/>
      <c r="Z19" s="443"/>
      <c r="AA19" s="297"/>
      <c r="AB19" s="48"/>
      <c r="AC19" s="446">
        <v>13</v>
      </c>
      <c r="AD19" s="145"/>
    </row>
    <row r="20" spans="2:32" ht="14.25" customHeight="1" thickBot="1" x14ac:dyDescent="0.3">
      <c r="B20" s="120" t="str">
        <f>IF(ISTEXT(D20),(CONCATENATE(Forside!$B$5,".",C20,".",D20,".",E20)),(""))</f>
        <v/>
      </c>
      <c r="C20" s="142"/>
      <c r="D20" s="454"/>
      <c r="E20" s="195" t="str">
        <f t="shared" si="2"/>
        <v/>
      </c>
      <c r="F20" s="145"/>
      <c r="G20" s="74"/>
      <c r="H20" s="75"/>
      <c r="I20" s="75"/>
      <c r="J20" s="75"/>
      <c r="K20" s="75"/>
      <c r="L20" s="75"/>
      <c r="M20" s="75"/>
      <c r="N20" s="75"/>
      <c r="O20" s="148" t="str">
        <f t="shared" si="1"/>
        <v/>
      </c>
      <c r="P20" s="148" t="str">
        <f t="shared" si="0"/>
        <v/>
      </c>
      <c r="Q20" s="148" t="str">
        <f t="shared" si="0"/>
        <v/>
      </c>
      <c r="R20" s="148" t="str">
        <f t="shared" si="0"/>
        <v/>
      </c>
      <c r="S20" s="148" t="str">
        <f t="shared" si="0"/>
        <v/>
      </c>
      <c r="T20" s="148" t="str">
        <f t="shared" si="0"/>
        <v/>
      </c>
      <c r="U20" s="148" t="str">
        <f t="shared" si="0"/>
        <v/>
      </c>
      <c r="V20" s="149" t="str">
        <f t="shared" si="0"/>
        <v/>
      </c>
      <c r="W20" s="164"/>
      <c r="X20" s="152"/>
      <c r="Y20" s="151"/>
      <c r="Z20" s="443"/>
      <c r="AA20" s="297"/>
      <c r="AB20" s="48"/>
      <c r="AC20" s="446">
        <v>14</v>
      </c>
      <c r="AD20" s="145"/>
      <c r="AF20" s="164"/>
    </row>
    <row r="21" spans="2:32" ht="14.25" customHeight="1" thickBot="1" x14ac:dyDescent="0.3">
      <c r="B21" s="120" t="str">
        <f>IF(ISTEXT(D21),(CONCATENATE(Forside!$B$5,".",C21,".",D21,".",E21)),(""))</f>
        <v/>
      </c>
      <c r="C21" s="142"/>
      <c r="D21" s="454"/>
      <c r="E21" s="195" t="str">
        <f t="shared" si="2"/>
        <v/>
      </c>
      <c r="F21" s="145"/>
      <c r="G21" s="74"/>
      <c r="H21" s="75"/>
      <c r="I21" s="75"/>
      <c r="J21" s="75"/>
      <c r="K21" s="75"/>
      <c r="L21" s="75"/>
      <c r="M21" s="75"/>
      <c r="N21" s="75"/>
      <c r="O21" s="148" t="str">
        <f t="shared" si="1"/>
        <v/>
      </c>
      <c r="P21" s="148" t="str">
        <f t="shared" si="0"/>
        <v/>
      </c>
      <c r="Q21" s="148" t="str">
        <f t="shared" si="0"/>
        <v/>
      </c>
      <c r="R21" s="148" t="str">
        <f t="shared" si="0"/>
        <v/>
      </c>
      <c r="S21" s="148" t="str">
        <f t="shared" si="0"/>
        <v/>
      </c>
      <c r="T21" s="148" t="str">
        <f t="shared" si="0"/>
        <v/>
      </c>
      <c r="U21" s="148" t="str">
        <f t="shared" si="0"/>
        <v/>
      </c>
      <c r="V21" s="149" t="str">
        <f t="shared" si="0"/>
        <v/>
      </c>
      <c r="W21" s="164"/>
      <c r="X21" s="152"/>
      <c r="Y21" s="151"/>
      <c r="Z21" s="443"/>
      <c r="AA21" s="297"/>
      <c r="AB21" s="48"/>
      <c r="AC21" s="446">
        <v>15</v>
      </c>
      <c r="AD21" s="145"/>
    </row>
    <row r="22" spans="2:32" ht="14.25" customHeight="1" thickBot="1" x14ac:dyDescent="0.3">
      <c r="B22" s="120" t="str">
        <f>IF(ISTEXT(D22),(CONCATENATE(Forside!$B$5,".",C22,".",D22,".",E22)),(""))</f>
        <v/>
      </c>
      <c r="C22" s="142"/>
      <c r="D22" s="454"/>
      <c r="E22" s="195" t="str">
        <f t="shared" si="2"/>
        <v/>
      </c>
      <c r="F22" s="145"/>
      <c r="G22" s="74"/>
      <c r="H22" s="75"/>
      <c r="I22" s="75"/>
      <c r="J22" s="75"/>
      <c r="K22" s="75"/>
      <c r="L22" s="75"/>
      <c r="M22" s="75"/>
      <c r="N22" s="75"/>
      <c r="O22" s="148" t="str">
        <f t="shared" si="1"/>
        <v/>
      </c>
      <c r="P22" s="148" t="str">
        <f t="shared" si="0"/>
        <v/>
      </c>
      <c r="Q22" s="148" t="str">
        <f t="shared" si="0"/>
        <v/>
      </c>
      <c r="R22" s="148" t="str">
        <f t="shared" si="0"/>
        <v/>
      </c>
      <c r="S22" s="148" t="str">
        <f t="shared" si="0"/>
        <v/>
      </c>
      <c r="T22" s="148" t="str">
        <f t="shared" si="0"/>
        <v/>
      </c>
      <c r="U22" s="148" t="str">
        <f t="shared" si="0"/>
        <v/>
      </c>
      <c r="V22" s="149" t="str">
        <f t="shared" si="0"/>
        <v/>
      </c>
      <c r="W22" s="164"/>
      <c r="X22" s="152"/>
      <c r="Y22" s="151"/>
      <c r="Z22" s="443"/>
      <c r="AA22" s="297"/>
      <c r="AB22" s="48"/>
      <c r="AC22" s="446">
        <v>16</v>
      </c>
      <c r="AD22" s="145"/>
    </row>
    <row r="23" spans="2:32" ht="14.25" customHeight="1" thickBot="1" x14ac:dyDescent="0.3">
      <c r="B23" s="120" t="str">
        <f>IF(ISTEXT(D23),(CONCATENATE(Forside!$B$5,".",C23,".",D23,".",E23)),(""))</f>
        <v/>
      </c>
      <c r="C23" s="142"/>
      <c r="D23" s="454"/>
      <c r="E23" s="195" t="str">
        <f t="shared" si="2"/>
        <v/>
      </c>
      <c r="F23" s="145"/>
      <c r="G23" s="74"/>
      <c r="H23" s="75"/>
      <c r="I23" s="75"/>
      <c r="J23" s="75"/>
      <c r="K23" s="75"/>
      <c r="L23" s="75"/>
      <c r="M23" s="75"/>
      <c r="N23" s="75"/>
      <c r="O23" s="148" t="str">
        <f t="shared" si="1"/>
        <v/>
      </c>
      <c r="P23" s="148" t="str">
        <f t="shared" si="1"/>
        <v/>
      </c>
      <c r="Q23" s="148" t="str">
        <f t="shared" si="1"/>
        <v/>
      </c>
      <c r="R23" s="148" t="str">
        <f t="shared" si="1"/>
        <v/>
      </c>
      <c r="S23" s="148" t="str">
        <f t="shared" si="1"/>
        <v/>
      </c>
      <c r="T23" s="148" t="str">
        <f t="shared" si="1"/>
        <v/>
      </c>
      <c r="U23" s="148" t="str">
        <f t="shared" si="1"/>
        <v/>
      </c>
      <c r="V23" s="149" t="str">
        <f t="shared" si="1"/>
        <v/>
      </c>
      <c r="W23" s="164"/>
      <c r="X23" s="152"/>
      <c r="Y23" s="151"/>
      <c r="Z23" s="443"/>
      <c r="AA23" s="297"/>
      <c r="AB23" s="48"/>
      <c r="AC23" s="446">
        <v>17</v>
      </c>
      <c r="AD23" s="145"/>
    </row>
    <row r="24" spans="2:32" ht="14.25" customHeight="1" thickBot="1" x14ac:dyDescent="0.3">
      <c r="B24" s="120" t="str">
        <f>IF(ISTEXT(D24),(CONCATENATE(Forside!$B$5,".",C24,".",D24,".",E24)),(""))</f>
        <v/>
      </c>
      <c r="C24" s="142"/>
      <c r="D24" s="454"/>
      <c r="E24" s="195" t="str">
        <f t="shared" si="2"/>
        <v/>
      </c>
      <c r="F24" s="145"/>
      <c r="G24" s="74"/>
      <c r="H24" s="75"/>
      <c r="I24" s="75"/>
      <c r="J24" s="75"/>
      <c r="K24" s="75"/>
      <c r="L24" s="75"/>
      <c r="M24" s="75"/>
      <c r="N24" s="75"/>
      <c r="O24" s="148" t="str">
        <f t="shared" si="1"/>
        <v/>
      </c>
      <c r="P24" s="148" t="str">
        <f t="shared" si="1"/>
        <v/>
      </c>
      <c r="Q24" s="148" t="str">
        <f t="shared" si="1"/>
        <v/>
      </c>
      <c r="R24" s="148" t="str">
        <f t="shared" si="1"/>
        <v/>
      </c>
      <c r="S24" s="148" t="str">
        <f t="shared" si="1"/>
        <v/>
      </c>
      <c r="T24" s="148" t="str">
        <f t="shared" si="1"/>
        <v/>
      </c>
      <c r="U24" s="148" t="str">
        <f t="shared" si="1"/>
        <v/>
      </c>
      <c r="V24" s="149" t="str">
        <f t="shared" si="1"/>
        <v/>
      </c>
      <c r="W24" s="164"/>
      <c r="X24" s="152"/>
      <c r="Y24" s="151"/>
      <c r="Z24" s="443"/>
      <c r="AA24" s="297"/>
      <c r="AB24" s="48"/>
      <c r="AC24" s="446">
        <v>18</v>
      </c>
      <c r="AD24" s="145"/>
    </row>
    <row r="25" spans="2:32" ht="14.25" customHeight="1" thickBot="1" x14ac:dyDescent="0.3">
      <c r="B25" s="120" t="str">
        <f>IF(ISTEXT(D25),(CONCATENATE(Forside!$B$5,".",C25,".",D25,".",E25)),(""))</f>
        <v/>
      </c>
      <c r="C25" s="142"/>
      <c r="D25" s="454"/>
      <c r="E25" s="195" t="str">
        <f t="shared" si="2"/>
        <v/>
      </c>
      <c r="F25" s="154"/>
      <c r="G25" s="77"/>
      <c r="H25" s="80"/>
      <c r="I25" s="80"/>
      <c r="J25" s="80"/>
      <c r="K25" s="80"/>
      <c r="L25" s="80"/>
      <c r="M25" s="80"/>
      <c r="N25" s="80"/>
      <c r="O25" s="148" t="str">
        <f t="shared" si="1"/>
        <v/>
      </c>
      <c r="P25" s="148" t="str">
        <f t="shared" si="1"/>
        <v/>
      </c>
      <c r="Q25" s="148" t="str">
        <f t="shared" si="1"/>
        <v/>
      </c>
      <c r="R25" s="148" t="str">
        <f t="shared" si="1"/>
        <v/>
      </c>
      <c r="S25" s="148" t="str">
        <f t="shared" si="1"/>
        <v/>
      </c>
      <c r="T25" s="148" t="str">
        <f t="shared" si="1"/>
        <v/>
      </c>
      <c r="U25" s="148" t="str">
        <f t="shared" si="1"/>
        <v/>
      </c>
      <c r="V25" s="149" t="str">
        <f t="shared" si="1"/>
        <v/>
      </c>
      <c r="W25" s="164"/>
      <c r="X25" s="288"/>
      <c r="Y25" s="182"/>
      <c r="Z25" s="666"/>
      <c r="AA25" s="297"/>
      <c r="AB25" s="48"/>
      <c r="AC25" s="446">
        <v>19</v>
      </c>
      <c r="AD25" s="145"/>
    </row>
    <row r="26" spans="2:32" ht="14.25" customHeight="1" thickBot="1" x14ac:dyDescent="0.3">
      <c r="B26" s="120" t="str">
        <f>IF(ISTEXT(D26),(CONCATENATE(Forside!$B$5,".",C26,".",D26,".",E26)),(""))</f>
        <v/>
      </c>
      <c r="C26" s="142"/>
      <c r="D26" s="454"/>
      <c r="E26" s="195" t="str">
        <f t="shared" si="2"/>
        <v/>
      </c>
      <c r="F26" s="154"/>
      <c r="G26" s="77"/>
      <c r="H26" s="80"/>
      <c r="I26" s="80"/>
      <c r="J26" s="80"/>
      <c r="K26" s="80"/>
      <c r="L26" s="80"/>
      <c r="M26" s="80"/>
      <c r="N26" s="80"/>
      <c r="O26" s="148" t="str">
        <f t="shared" si="1"/>
        <v/>
      </c>
      <c r="P26" s="148" t="str">
        <f t="shared" si="1"/>
        <v/>
      </c>
      <c r="Q26" s="148" t="str">
        <f t="shared" si="1"/>
        <v/>
      </c>
      <c r="R26" s="148" t="str">
        <f t="shared" si="1"/>
        <v/>
      </c>
      <c r="S26" s="148" t="str">
        <f t="shared" si="1"/>
        <v/>
      </c>
      <c r="T26" s="148" t="str">
        <f t="shared" si="1"/>
        <v/>
      </c>
      <c r="U26" s="148" t="str">
        <f t="shared" si="1"/>
        <v/>
      </c>
      <c r="V26" s="149" t="str">
        <f t="shared" si="1"/>
        <v/>
      </c>
      <c r="W26" s="164"/>
      <c r="X26" s="288"/>
      <c r="Y26" s="182"/>
      <c r="Z26" s="666"/>
      <c r="AA26" s="297"/>
      <c r="AB26" s="48"/>
      <c r="AC26" s="446">
        <v>20</v>
      </c>
      <c r="AD26" s="145"/>
    </row>
    <row r="27" spans="2:32" ht="14.25" customHeight="1" thickBot="1" x14ac:dyDescent="0.3">
      <c r="B27" s="120" t="str">
        <f>IF(ISTEXT(D27),(CONCATENATE(Forside!$B$5,".",C27,".",D27,".",E27)),(""))</f>
        <v/>
      </c>
      <c r="C27" s="142"/>
      <c r="D27" s="454"/>
      <c r="E27" s="195" t="str">
        <f t="shared" si="2"/>
        <v/>
      </c>
      <c r="F27" s="154"/>
      <c r="G27" s="77"/>
      <c r="H27" s="80"/>
      <c r="I27" s="80"/>
      <c r="J27" s="80"/>
      <c r="K27" s="80"/>
      <c r="L27" s="80"/>
      <c r="M27" s="80"/>
      <c r="N27" s="80"/>
      <c r="O27" s="148" t="str">
        <f t="shared" si="1"/>
        <v/>
      </c>
      <c r="P27" s="148" t="str">
        <f t="shared" si="1"/>
        <v/>
      </c>
      <c r="Q27" s="148" t="str">
        <f t="shared" si="1"/>
        <v/>
      </c>
      <c r="R27" s="148" t="str">
        <f t="shared" si="1"/>
        <v/>
      </c>
      <c r="S27" s="148" t="str">
        <f t="shared" si="1"/>
        <v/>
      </c>
      <c r="T27" s="148" t="str">
        <f t="shared" si="1"/>
        <v/>
      </c>
      <c r="U27" s="148" t="str">
        <f t="shared" si="1"/>
        <v/>
      </c>
      <c r="V27" s="149" t="str">
        <f t="shared" si="1"/>
        <v/>
      </c>
      <c r="W27" s="164"/>
      <c r="X27" s="288"/>
      <c r="Y27" s="182"/>
      <c r="Z27" s="666"/>
      <c r="AA27" s="297"/>
      <c r="AB27" s="48"/>
      <c r="AC27" s="446">
        <v>21</v>
      </c>
      <c r="AD27" s="145"/>
    </row>
    <row r="28" spans="2:32" ht="14.25" customHeight="1" thickBot="1" x14ac:dyDescent="0.3">
      <c r="B28" s="120" t="str">
        <f>IF(ISTEXT(D28),(CONCATENATE(Forside!$B$5,".",C28,".",D28,".",E28)),(""))</f>
        <v/>
      </c>
      <c r="C28" s="142"/>
      <c r="D28" s="454"/>
      <c r="E28" s="195" t="str">
        <f t="shared" si="2"/>
        <v/>
      </c>
      <c r="F28" s="145"/>
      <c r="G28" s="74"/>
      <c r="H28" s="67"/>
      <c r="I28" s="494"/>
      <c r="J28" s="916"/>
      <c r="K28" s="67"/>
      <c r="L28" s="80"/>
      <c r="M28" s="80"/>
      <c r="N28" s="80"/>
      <c r="O28" s="148" t="str">
        <f t="shared" si="1"/>
        <v/>
      </c>
      <c r="P28" s="148" t="str">
        <f t="shared" si="1"/>
        <v/>
      </c>
      <c r="Q28" s="148" t="str">
        <f t="shared" si="1"/>
        <v/>
      </c>
      <c r="R28" s="148" t="str">
        <f t="shared" si="1"/>
        <v/>
      </c>
      <c r="S28" s="148" t="str">
        <f t="shared" si="1"/>
        <v/>
      </c>
      <c r="T28" s="148" t="str">
        <f t="shared" si="1"/>
        <v/>
      </c>
      <c r="U28" s="148" t="str">
        <f t="shared" si="1"/>
        <v/>
      </c>
      <c r="V28" s="149" t="str">
        <f t="shared" si="1"/>
        <v/>
      </c>
      <c r="W28" s="164"/>
      <c r="X28" s="288"/>
      <c r="Y28" s="182"/>
      <c r="Z28" s="666"/>
      <c r="AA28" s="297"/>
      <c r="AB28" s="48"/>
      <c r="AC28" s="446">
        <v>22</v>
      </c>
      <c r="AD28" s="145"/>
    </row>
    <row r="29" spans="2:32" ht="14.25" customHeight="1" thickBot="1" x14ac:dyDescent="0.3">
      <c r="B29" s="120" t="str">
        <f>IF(ISTEXT(D29),(CONCATENATE(Forside!$B$5,".",C29,".",D29,".",E29)),(""))</f>
        <v/>
      </c>
      <c r="C29" s="142"/>
      <c r="D29" s="454"/>
      <c r="E29" s="195" t="str">
        <f t="shared" si="2"/>
        <v/>
      </c>
      <c r="F29" s="145"/>
      <c r="G29" s="66"/>
      <c r="H29" s="516"/>
      <c r="I29" s="472"/>
      <c r="J29" s="472"/>
      <c r="K29" s="473"/>
      <c r="L29" s="472"/>
      <c r="M29" s="472"/>
      <c r="N29" s="472"/>
      <c r="O29" s="148" t="str">
        <f t="shared" si="1"/>
        <v/>
      </c>
      <c r="P29" s="148" t="str">
        <f t="shared" si="1"/>
        <v/>
      </c>
      <c r="Q29" s="148" t="str">
        <f t="shared" si="1"/>
        <v/>
      </c>
      <c r="R29" s="148" t="str">
        <f t="shared" si="1"/>
        <v/>
      </c>
      <c r="S29" s="148" t="str">
        <f t="shared" si="1"/>
        <v/>
      </c>
      <c r="T29" s="148" t="str">
        <f t="shared" si="1"/>
        <v/>
      </c>
      <c r="U29" s="148" t="str">
        <f t="shared" si="1"/>
        <v/>
      </c>
      <c r="V29" s="149" t="str">
        <f t="shared" si="1"/>
        <v/>
      </c>
      <c r="W29" s="164"/>
      <c r="X29" s="142"/>
      <c r="Y29" s="194"/>
      <c r="Z29" s="144"/>
      <c r="AA29" s="297"/>
      <c r="AB29" s="48"/>
      <c r="AC29" s="446">
        <v>23</v>
      </c>
      <c r="AD29" s="145"/>
    </row>
    <row r="30" spans="2:32" ht="14.25" customHeight="1" thickBot="1" x14ac:dyDescent="0.3">
      <c r="B30" s="120" t="str">
        <f>IF(ISTEXT(D30),(CONCATENATE(Forside!$B$5,".",C30,".",D30,".",E30)),(""))</f>
        <v/>
      </c>
      <c r="C30" s="142"/>
      <c r="D30" s="454"/>
      <c r="E30" s="195" t="str">
        <f t="shared" si="2"/>
        <v/>
      </c>
      <c r="F30" s="145"/>
      <c r="G30" s="66"/>
      <c r="H30" s="472"/>
      <c r="I30" s="472"/>
      <c r="J30" s="472"/>
      <c r="K30" s="472"/>
      <c r="L30" s="472"/>
      <c r="M30" s="472"/>
      <c r="N30" s="472"/>
      <c r="O30" s="148" t="str">
        <f t="shared" si="1"/>
        <v/>
      </c>
      <c r="P30" s="148" t="str">
        <f t="shared" si="1"/>
        <v/>
      </c>
      <c r="Q30" s="148" t="str">
        <f t="shared" si="1"/>
        <v/>
      </c>
      <c r="R30" s="148" t="str">
        <f t="shared" si="1"/>
        <v/>
      </c>
      <c r="S30" s="148" t="str">
        <f t="shared" si="1"/>
        <v/>
      </c>
      <c r="T30" s="148" t="str">
        <f t="shared" si="1"/>
        <v/>
      </c>
      <c r="U30" s="148" t="str">
        <f t="shared" si="1"/>
        <v/>
      </c>
      <c r="V30" s="149" t="str">
        <f t="shared" si="1"/>
        <v/>
      </c>
      <c r="W30" s="164"/>
      <c r="X30" s="142"/>
      <c r="Y30" s="194"/>
      <c r="Z30" s="144"/>
      <c r="AA30" s="297"/>
      <c r="AB30" s="48"/>
      <c r="AC30" s="446">
        <v>24</v>
      </c>
      <c r="AD30" s="145"/>
    </row>
    <row r="31" spans="2:32" ht="14.25" customHeight="1" thickBot="1" x14ac:dyDescent="0.3">
      <c r="B31" s="120" t="str">
        <f>IF(ISTEXT(D31),(CONCATENATE(Forside!$B$5,".",C31,".",D31,".",E31)),(""))</f>
        <v/>
      </c>
      <c r="C31" s="142"/>
      <c r="D31" s="454"/>
      <c r="E31" s="195" t="str">
        <f t="shared" si="2"/>
        <v/>
      </c>
      <c r="F31" s="145"/>
      <c r="G31" s="66"/>
      <c r="H31" s="472"/>
      <c r="I31" s="472"/>
      <c r="J31" s="472"/>
      <c r="K31" s="472"/>
      <c r="L31" s="472"/>
      <c r="M31" s="472"/>
      <c r="N31" s="472"/>
      <c r="O31" s="148" t="str">
        <f t="shared" si="1"/>
        <v/>
      </c>
      <c r="P31" s="148" t="str">
        <f t="shared" si="1"/>
        <v/>
      </c>
      <c r="Q31" s="148" t="str">
        <f t="shared" si="1"/>
        <v/>
      </c>
      <c r="R31" s="148" t="str">
        <f t="shared" si="1"/>
        <v/>
      </c>
      <c r="S31" s="148" t="str">
        <f t="shared" si="1"/>
        <v/>
      </c>
      <c r="T31" s="148" t="str">
        <f t="shared" si="1"/>
        <v/>
      </c>
      <c r="U31" s="148" t="str">
        <f t="shared" si="1"/>
        <v/>
      </c>
      <c r="V31" s="149" t="str">
        <f t="shared" si="1"/>
        <v/>
      </c>
      <c r="W31" s="164"/>
      <c r="X31" s="142"/>
      <c r="Y31" s="194"/>
      <c r="Z31" s="144"/>
      <c r="AA31" s="297"/>
      <c r="AB31" s="48"/>
      <c r="AC31" s="446">
        <v>25</v>
      </c>
      <c r="AD31" s="145"/>
    </row>
    <row r="32" spans="2:32" ht="14.25" customHeight="1" thickBot="1" x14ac:dyDescent="0.3">
      <c r="B32" s="120" t="str">
        <f>IF(ISTEXT(D32),(CONCATENATE(Forside!$B$5,".",C32,".",D32,".",E32)),(""))</f>
        <v/>
      </c>
      <c r="C32" s="142"/>
      <c r="D32" s="454"/>
      <c r="E32" s="195" t="str">
        <f t="shared" si="2"/>
        <v/>
      </c>
      <c r="F32" s="145"/>
      <c r="G32" s="66"/>
      <c r="H32" s="472"/>
      <c r="I32" s="472"/>
      <c r="J32" s="472"/>
      <c r="K32" s="472"/>
      <c r="L32" s="472"/>
      <c r="M32" s="472"/>
      <c r="N32" s="472"/>
      <c r="O32" s="148" t="str">
        <f t="shared" si="1"/>
        <v/>
      </c>
      <c r="P32" s="148" t="str">
        <f t="shared" si="1"/>
        <v/>
      </c>
      <c r="Q32" s="148" t="str">
        <f t="shared" si="1"/>
        <v/>
      </c>
      <c r="R32" s="148" t="str">
        <f t="shared" si="1"/>
        <v/>
      </c>
      <c r="S32" s="148" t="str">
        <f t="shared" si="1"/>
        <v/>
      </c>
      <c r="T32" s="148" t="str">
        <f t="shared" si="1"/>
        <v/>
      </c>
      <c r="U32" s="148" t="str">
        <f t="shared" si="1"/>
        <v/>
      </c>
      <c r="V32" s="149" t="str">
        <f t="shared" si="1"/>
        <v/>
      </c>
      <c r="W32" s="164"/>
      <c r="X32" s="142"/>
      <c r="Y32" s="194"/>
      <c r="Z32" s="144"/>
      <c r="AA32" s="722"/>
      <c r="AB32" s="48"/>
      <c r="AC32" s="446">
        <v>26</v>
      </c>
      <c r="AD32" s="145"/>
    </row>
    <row r="33" spans="2:30" ht="14.25" customHeight="1" x14ac:dyDescent="0.25">
      <c r="B33" s="120" t="str">
        <f>IF(ISTEXT(D33),(CONCATENATE(Forside!$B$5,".",C33,".",D33,".",E33)),(""))</f>
        <v/>
      </c>
      <c r="C33" s="142"/>
      <c r="D33" s="454"/>
      <c r="E33" s="195" t="str">
        <f t="shared" si="2"/>
        <v/>
      </c>
      <c r="F33" s="145"/>
      <c r="G33" s="66"/>
      <c r="H33" s="472"/>
      <c r="I33" s="472"/>
      <c r="J33" s="472"/>
      <c r="K33" s="472"/>
      <c r="L33" s="472"/>
      <c r="M33" s="472"/>
      <c r="N33" s="472"/>
      <c r="O33" s="148" t="str">
        <f t="shared" si="1"/>
        <v/>
      </c>
      <c r="P33" s="148" t="str">
        <f t="shared" si="1"/>
        <v/>
      </c>
      <c r="Q33" s="148" t="str">
        <f t="shared" si="1"/>
        <v/>
      </c>
      <c r="R33" s="148" t="str">
        <f t="shared" si="1"/>
        <v/>
      </c>
      <c r="S33" s="148" t="str">
        <f t="shared" si="1"/>
        <v/>
      </c>
      <c r="T33" s="148" t="str">
        <f t="shared" si="1"/>
        <v/>
      </c>
      <c r="U33" s="148" t="str">
        <f t="shared" si="1"/>
        <v/>
      </c>
      <c r="V33" s="149" t="str">
        <f t="shared" si="1"/>
        <v/>
      </c>
      <c r="W33" s="164"/>
      <c r="X33" s="142"/>
      <c r="Y33" s="194"/>
      <c r="Z33" s="144"/>
      <c r="AA33" s="297"/>
      <c r="AB33" s="48"/>
      <c r="AC33" s="446">
        <v>27</v>
      </c>
      <c r="AD33" s="145"/>
    </row>
    <row r="34" spans="2:30" ht="14.25" customHeight="1" x14ac:dyDescent="0.25">
      <c r="B34" s="120" t="str">
        <f>IF(ISTEXT(D34),(CONCATENATE(Forside!$B$5,".",C34,".",D34,".",E34)),(""))</f>
        <v/>
      </c>
      <c r="C34" s="142"/>
      <c r="D34" s="450"/>
      <c r="E34" s="195" t="str">
        <f t="shared" si="2"/>
        <v/>
      </c>
      <c r="F34" s="145"/>
      <c r="G34" s="66"/>
      <c r="H34" s="472"/>
      <c r="I34" s="472"/>
      <c r="J34" s="472"/>
      <c r="K34" s="472"/>
      <c r="L34" s="472"/>
      <c r="M34" s="472"/>
      <c r="N34" s="472"/>
      <c r="O34" s="148" t="str">
        <f t="shared" si="1"/>
        <v/>
      </c>
      <c r="P34" s="148" t="str">
        <f t="shared" si="1"/>
        <v/>
      </c>
      <c r="Q34" s="148" t="str">
        <f t="shared" si="1"/>
        <v/>
      </c>
      <c r="R34" s="148" t="str">
        <f t="shared" si="1"/>
        <v/>
      </c>
      <c r="S34" s="148" t="str">
        <f t="shared" si="1"/>
        <v/>
      </c>
      <c r="T34" s="148" t="str">
        <f t="shared" si="1"/>
        <v/>
      </c>
      <c r="U34" s="148" t="str">
        <f t="shared" si="1"/>
        <v/>
      </c>
      <c r="V34" s="149" t="str">
        <f t="shared" si="1"/>
        <v/>
      </c>
      <c r="W34" s="164"/>
      <c r="X34" s="142"/>
      <c r="Y34" s="194"/>
      <c r="Z34" s="144"/>
      <c r="AA34" s="297"/>
      <c r="AB34" s="48"/>
      <c r="AC34" s="446">
        <v>28</v>
      </c>
      <c r="AD34" s="145"/>
    </row>
    <row r="35" spans="2:30" ht="14.25" customHeight="1" x14ac:dyDescent="0.25">
      <c r="B35" s="120" t="str">
        <f>IF(ISTEXT(D35),(CONCATENATE(Forside!$B$5,".",C35,".",D35,".",E35)),(""))</f>
        <v/>
      </c>
      <c r="C35" s="142"/>
      <c r="D35" s="450"/>
      <c r="E35" s="195" t="str">
        <f t="shared" si="2"/>
        <v/>
      </c>
      <c r="F35" s="145"/>
      <c r="G35" s="66"/>
      <c r="H35" s="472"/>
      <c r="I35" s="472"/>
      <c r="J35" s="472"/>
      <c r="K35" s="472"/>
      <c r="L35" s="472"/>
      <c r="M35" s="472"/>
      <c r="N35" s="472"/>
      <c r="O35" s="148" t="str">
        <f t="shared" si="1"/>
        <v/>
      </c>
      <c r="P35" s="148" t="str">
        <f t="shared" si="1"/>
        <v/>
      </c>
      <c r="Q35" s="148" t="str">
        <f t="shared" si="1"/>
        <v/>
      </c>
      <c r="R35" s="148" t="str">
        <f t="shared" si="1"/>
        <v/>
      </c>
      <c r="S35" s="148" t="str">
        <f t="shared" si="1"/>
        <v/>
      </c>
      <c r="T35" s="148" t="str">
        <f t="shared" si="1"/>
        <v/>
      </c>
      <c r="U35" s="148" t="str">
        <f t="shared" si="1"/>
        <v/>
      </c>
      <c r="V35" s="149" t="str">
        <f t="shared" si="1"/>
        <v/>
      </c>
      <c r="W35" s="164"/>
      <c r="X35" s="142"/>
      <c r="Y35" s="194"/>
      <c r="Z35" s="144"/>
      <c r="AA35" s="297"/>
      <c r="AB35" s="48"/>
      <c r="AC35" s="446">
        <v>29</v>
      </c>
      <c r="AD35" s="145"/>
    </row>
    <row r="36" spans="2:30" ht="14.25" customHeight="1" x14ac:dyDescent="0.25">
      <c r="B36" s="120" t="str">
        <f>IF(ISTEXT(D36),(CONCATENATE(Forside!$B$5,".",C36,".",D36,".",E36)),(""))</f>
        <v/>
      </c>
      <c r="C36" s="142"/>
      <c r="D36" s="450"/>
      <c r="E36" s="195" t="str">
        <f t="shared" si="2"/>
        <v/>
      </c>
      <c r="F36" s="145"/>
      <c r="G36" s="66"/>
      <c r="H36" s="472"/>
      <c r="I36" s="472"/>
      <c r="J36" s="472"/>
      <c r="K36" s="472"/>
      <c r="L36" s="472"/>
      <c r="M36" s="472"/>
      <c r="N36" s="472"/>
      <c r="O36" s="148" t="str">
        <f t="shared" si="1"/>
        <v/>
      </c>
      <c r="P36" s="148" t="str">
        <f t="shared" si="1"/>
        <v/>
      </c>
      <c r="Q36" s="148" t="str">
        <f t="shared" si="1"/>
        <v/>
      </c>
      <c r="R36" s="148" t="str">
        <f t="shared" si="1"/>
        <v/>
      </c>
      <c r="S36" s="148" t="str">
        <f t="shared" si="1"/>
        <v/>
      </c>
      <c r="T36" s="148" t="str">
        <f t="shared" si="1"/>
        <v/>
      </c>
      <c r="U36" s="148" t="str">
        <f t="shared" si="1"/>
        <v/>
      </c>
      <c r="V36" s="149" t="str">
        <f t="shared" si="1"/>
        <v/>
      </c>
      <c r="W36" s="164"/>
      <c r="X36" s="142"/>
      <c r="Y36" s="194"/>
      <c r="Z36" s="144"/>
      <c r="AA36" s="297"/>
      <c r="AB36" s="48"/>
      <c r="AC36" s="446">
        <v>30</v>
      </c>
      <c r="AD36" s="145"/>
    </row>
    <row r="37" spans="2:30" ht="14.25" customHeight="1" x14ac:dyDescent="0.25">
      <c r="B37" s="120" t="str">
        <f>IF(ISTEXT(D37),(CONCATENATE(Forside!$B$5,".",C37,".",D37,".",E37)),(""))</f>
        <v/>
      </c>
      <c r="C37" s="142"/>
      <c r="D37" s="450"/>
      <c r="E37" s="195" t="str">
        <f t="shared" si="2"/>
        <v/>
      </c>
      <c r="F37" s="145"/>
      <c r="G37" s="66"/>
      <c r="H37" s="472"/>
      <c r="I37" s="472"/>
      <c r="J37" s="472"/>
      <c r="K37" s="472"/>
      <c r="L37" s="472"/>
      <c r="M37" s="472"/>
      <c r="N37" s="472"/>
      <c r="O37" s="148" t="str">
        <f t="shared" si="1"/>
        <v/>
      </c>
      <c r="P37" s="148" t="str">
        <f t="shared" si="1"/>
        <v/>
      </c>
      <c r="Q37" s="148" t="str">
        <f t="shared" si="1"/>
        <v/>
      </c>
      <c r="R37" s="148" t="str">
        <f t="shared" si="1"/>
        <v/>
      </c>
      <c r="S37" s="148" t="str">
        <f t="shared" si="1"/>
        <v/>
      </c>
      <c r="T37" s="148" t="str">
        <f t="shared" si="1"/>
        <v/>
      </c>
      <c r="U37" s="148" t="str">
        <f t="shared" si="1"/>
        <v/>
      </c>
      <c r="V37" s="149" t="str">
        <f t="shared" si="1"/>
        <v/>
      </c>
      <c r="W37" s="164"/>
      <c r="X37" s="142"/>
      <c r="Y37" s="194"/>
      <c r="Z37" s="144"/>
      <c r="AA37" s="297"/>
      <c r="AB37" s="48"/>
      <c r="AC37" s="446">
        <v>31</v>
      </c>
      <c r="AD37" s="145"/>
    </row>
    <row r="38" spans="2:30" ht="14.25" customHeight="1" x14ac:dyDescent="0.25">
      <c r="B38" s="120" t="str">
        <f>IF(ISTEXT(D38),(CONCATENATE(Forside!$B$5,".",C38,".",D38,".",E38)),(""))</f>
        <v/>
      </c>
      <c r="C38" s="142"/>
      <c r="D38" s="450"/>
      <c r="E38" s="195" t="str">
        <f t="shared" si="2"/>
        <v/>
      </c>
      <c r="F38" s="154"/>
      <c r="G38" s="66"/>
      <c r="H38" s="472"/>
      <c r="I38" s="472"/>
      <c r="J38" s="472"/>
      <c r="K38" s="472"/>
      <c r="L38" s="472"/>
      <c r="M38" s="472"/>
      <c r="N38" s="472"/>
      <c r="O38" s="148" t="str">
        <f t="shared" si="1"/>
        <v/>
      </c>
      <c r="P38" s="148" t="str">
        <f t="shared" si="1"/>
        <v/>
      </c>
      <c r="Q38" s="148" t="str">
        <f t="shared" si="1"/>
        <v/>
      </c>
      <c r="R38" s="148" t="str">
        <f t="shared" si="1"/>
        <v/>
      </c>
      <c r="S38" s="148" t="str">
        <f t="shared" si="1"/>
        <v/>
      </c>
      <c r="T38" s="148" t="str">
        <f t="shared" si="1"/>
        <v/>
      </c>
      <c r="U38" s="148" t="str">
        <f t="shared" si="1"/>
        <v/>
      </c>
      <c r="V38" s="149" t="str">
        <f t="shared" si="1"/>
        <v/>
      </c>
      <c r="W38" s="164"/>
      <c r="X38" s="345"/>
      <c r="Y38" s="194"/>
      <c r="Z38" s="144"/>
      <c r="AA38" s="297"/>
      <c r="AB38" s="48"/>
      <c r="AC38" s="446">
        <v>32</v>
      </c>
      <c r="AD38" s="145"/>
    </row>
    <row r="39" spans="2:30" ht="14.25" customHeight="1" thickBot="1" x14ac:dyDescent="0.3">
      <c r="B39" s="120" t="str">
        <f>IF(ISTEXT(D39),(CONCATENATE(Forside!$B$5,".",C39,".",D39,".",E39)),(""))</f>
        <v/>
      </c>
      <c r="C39" s="155"/>
      <c r="D39" s="451"/>
      <c r="E39" s="191" t="str">
        <f t="shared" si="2"/>
        <v/>
      </c>
      <c r="F39" s="157"/>
      <c r="G39" s="84"/>
      <c r="H39" s="464"/>
      <c r="I39" s="464"/>
      <c r="J39" s="464"/>
      <c r="K39" s="464"/>
      <c r="L39" s="464"/>
      <c r="M39" s="464"/>
      <c r="N39" s="464"/>
      <c r="O39" s="160" t="str">
        <f t="shared" si="1"/>
        <v/>
      </c>
      <c r="P39" s="160" t="str">
        <f t="shared" si="1"/>
        <v/>
      </c>
      <c r="Q39" s="160" t="str">
        <f t="shared" si="1"/>
        <v/>
      </c>
      <c r="R39" s="160" t="str">
        <f t="shared" si="1"/>
        <v/>
      </c>
      <c r="S39" s="160" t="str">
        <f t="shared" si="1"/>
        <v/>
      </c>
      <c r="T39" s="160" t="str">
        <f t="shared" si="1"/>
        <v/>
      </c>
      <c r="U39" s="160" t="str">
        <f t="shared" si="1"/>
        <v/>
      </c>
      <c r="V39" s="161" t="str">
        <f t="shared" si="1"/>
        <v/>
      </c>
      <c r="W39" s="200"/>
      <c r="X39" s="440"/>
      <c r="Y39" s="156"/>
      <c r="Z39" s="156"/>
      <c r="AA39" s="300"/>
      <c r="AB39" s="49"/>
      <c r="AC39" s="446">
        <v>33</v>
      </c>
      <c r="AD39" s="157"/>
    </row>
    <row r="40" spans="2:30" x14ac:dyDescent="0.25">
      <c r="C40" s="1064" t="s">
        <v>278</v>
      </c>
      <c r="D40" s="1064"/>
      <c r="E40" s="1064"/>
      <c r="F40" s="1064"/>
      <c r="G40" s="1064"/>
      <c r="H40" s="1064"/>
      <c r="I40" s="1064"/>
      <c r="J40" s="1064"/>
      <c r="K40" s="1064"/>
      <c r="L40" s="1064"/>
      <c r="M40" s="1064"/>
      <c r="N40" s="1064"/>
    </row>
    <row r="41" spans="2:30" ht="26.25" customHeight="1" thickBot="1" x14ac:dyDescent="0.3"/>
    <row r="42" spans="2:30" ht="18" thickBot="1" x14ac:dyDescent="0.35">
      <c r="C42" s="1087" t="s">
        <v>163</v>
      </c>
      <c r="D42" s="1087"/>
      <c r="E42" s="1087"/>
      <c r="F42" s="1087"/>
      <c r="X42" s="1074" t="s">
        <v>272</v>
      </c>
      <c r="Y42" s="1075"/>
      <c r="Z42" s="1076"/>
    </row>
    <row r="43" spans="2:30" ht="14.4" thickBot="1" x14ac:dyDescent="0.3">
      <c r="C43" s="121"/>
      <c r="D43" s="447"/>
      <c r="E43" s="123"/>
      <c r="F43" s="124" t="s">
        <v>219</v>
      </c>
      <c r="G43" s="81">
        <v>15</v>
      </c>
      <c r="H43" s="86">
        <v>14</v>
      </c>
      <c r="I43" s="86">
        <v>13</v>
      </c>
      <c r="J43" s="86">
        <v>12</v>
      </c>
      <c r="K43" s="86">
        <v>11</v>
      </c>
      <c r="L43" s="86">
        <v>10</v>
      </c>
      <c r="M43" s="86">
        <v>9</v>
      </c>
      <c r="N43" s="86">
        <v>8</v>
      </c>
      <c r="O43" s="126">
        <v>7</v>
      </c>
      <c r="P43" s="127">
        <v>6</v>
      </c>
      <c r="Q43" s="127">
        <v>5</v>
      </c>
      <c r="R43" s="127">
        <v>4</v>
      </c>
      <c r="S43" s="127">
        <v>3</v>
      </c>
      <c r="T43" s="127">
        <v>2</v>
      </c>
      <c r="U43" s="127">
        <v>1</v>
      </c>
      <c r="V43" s="128">
        <v>0</v>
      </c>
      <c r="X43" s="1068" t="s">
        <v>273</v>
      </c>
      <c r="Y43" s="1069"/>
      <c r="Z43" s="1070"/>
    </row>
    <row r="44" spans="2:30" ht="195" customHeight="1" thickBot="1" x14ac:dyDescent="0.3">
      <c r="C44" s="129"/>
      <c r="D44" s="448"/>
      <c r="E44" s="342"/>
      <c r="F44" s="132" t="s">
        <v>218</v>
      </c>
      <c r="G44" s="1062"/>
      <c r="H44" s="1062"/>
      <c r="I44" s="1062"/>
      <c r="J44" s="1062"/>
      <c r="K44" s="1062"/>
      <c r="L44" s="1062"/>
      <c r="M44" s="1062"/>
      <c r="N44" s="1062"/>
      <c r="O44" s="1071" t="s">
        <v>371</v>
      </c>
      <c r="P44" s="1071" t="s">
        <v>370</v>
      </c>
      <c r="Q44" s="1071" t="s">
        <v>369</v>
      </c>
      <c r="R44" s="1071" t="s">
        <v>368</v>
      </c>
      <c r="S44" s="1071" t="s">
        <v>367</v>
      </c>
      <c r="T44" s="1071" t="s">
        <v>366</v>
      </c>
      <c r="U44" s="1071" t="s">
        <v>352</v>
      </c>
      <c r="V44" s="1095" t="s">
        <v>353</v>
      </c>
      <c r="X44" s="1077" t="s">
        <v>210</v>
      </c>
      <c r="Y44" s="1079" t="s">
        <v>211</v>
      </c>
      <c r="Z44" s="1081" t="s">
        <v>212</v>
      </c>
    </row>
    <row r="45" spans="2:30" ht="14.4" thickBot="1" x14ac:dyDescent="0.3">
      <c r="C45" s="133" t="s">
        <v>222</v>
      </c>
      <c r="D45" s="452" t="s">
        <v>225</v>
      </c>
      <c r="E45" s="135" t="s">
        <v>226</v>
      </c>
      <c r="F45" s="136" t="s">
        <v>217</v>
      </c>
      <c r="G45" s="1063"/>
      <c r="H45" s="1063"/>
      <c r="I45" s="1063"/>
      <c r="J45" s="1063"/>
      <c r="K45" s="1063"/>
      <c r="L45" s="1063"/>
      <c r="M45" s="1063"/>
      <c r="N45" s="1063"/>
      <c r="O45" s="1072"/>
      <c r="P45" s="1072"/>
      <c r="Q45" s="1072"/>
      <c r="R45" s="1072"/>
      <c r="S45" s="1072"/>
      <c r="T45" s="1072"/>
      <c r="U45" s="1072"/>
      <c r="V45" s="1096"/>
      <c r="X45" s="1078"/>
      <c r="Y45" s="1080"/>
      <c r="Z45" s="1082"/>
    </row>
    <row r="46" spans="2:30" x14ac:dyDescent="0.25">
      <c r="B46" s="120" t="str">
        <f>IF(ISTEXT(D7),(CONCATENATE(Forside!$B$5,".",C46,".",D46,".",E46)),(""))</f>
        <v/>
      </c>
      <c r="C46" s="171" t="str">
        <f>C7&amp;""</f>
        <v/>
      </c>
      <c r="D46" s="455" t="str">
        <f>D7&amp;""</f>
        <v/>
      </c>
      <c r="E46" s="330" t="str">
        <f>IF(ISTEXT(D7),"KOMMANDO","")</f>
        <v/>
      </c>
      <c r="F46" s="139"/>
      <c r="G46" s="81"/>
      <c r="H46" s="86"/>
      <c r="I46" s="86"/>
      <c r="J46" s="86"/>
      <c r="K46" s="86"/>
      <c r="L46" s="86"/>
      <c r="M46" s="86"/>
      <c r="N46" s="86"/>
      <c r="O46" s="127" t="str">
        <f>IF(ISTEXT($D7),1,"")</f>
        <v/>
      </c>
      <c r="P46" s="127" t="str">
        <f t="shared" ref="P46:V46" si="3">IF(ISTEXT($D7),1,"")</f>
        <v/>
      </c>
      <c r="Q46" s="127" t="str">
        <f t="shared" si="3"/>
        <v/>
      </c>
      <c r="R46" s="127" t="str">
        <f t="shared" si="3"/>
        <v/>
      </c>
      <c r="S46" s="127" t="str">
        <f t="shared" si="3"/>
        <v/>
      </c>
      <c r="T46" s="127" t="str">
        <f t="shared" si="3"/>
        <v/>
      </c>
      <c r="U46" s="127" t="str">
        <f t="shared" si="3"/>
        <v/>
      </c>
      <c r="V46" s="128" t="str">
        <f t="shared" si="3"/>
        <v/>
      </c>
      <c r="X46" s="140"/>
      <c r="Y46" s="141"/>
      <c r="Z46" s="128"/>
    </row>
    <row r="47" spans="2:30" x14ac:dyDescent="0.25">
      <c r="B47" s="120" t="str">
        <f>IF(ISTEXT(D8),(CONCATENATE(Forside!$B$5,".",C47,".",D47,".",E47)),(""))</f>
        <v/>
      </c>
      <c r="C47" s="137" t="str">
        <f>C8&amp;""</f>
        <v/>
      </c>
      <c r="D47" s="456" t="str">
        <f>D8&amp;""</f>
        <v/>
      </c>
      <c r="E47" s="195" t="str">
        <f>IF(ISTEXT(D8),"KOMMANDO","")</f>
        <v/>
      </c>
      <c r="F47" s="145"/>
      <c r="G47" s="77"/>
      <c r="H47" s="80"/>
      <c r="I47" s="80"/>
      <c r="J47" s="80"/>
      <c r="K47" s="80"/>
      <c r="L47" s="80"/>
      <c r="M47" s="80"/>
      <c r="N47" s="80"/>
      <c r="O47" s="148" t="str">
        <f t="shared" ref="O47:V47" si="4">IF(ISTEXT($D8),1,"")</f>
        <v/>
      </c>
      <c r="P47" s="148" t="str">
        <f t="shared" si="4"/>
        <v/>
      </c>
      <c r="Q47" s="148" t="str">
        <f t="shared" si="4"/>
        <v/>
      </c>
      <c r="R47" s="148" t="str">
        <f t="shared" si="4"/>
        <v/>
      </c>
      <c r="S47" s="148" t="str">
        <f t="shared" si="4"/>
        <v/>
      </c>
      <c r="T47" s="148" t="str">
        <f t="shared" si="4"/>
        <v/>
      </c>
      <c r="U47" s="148" t="str">
        <f t="shared" si="4"/>
        <v/>
      </c>
      <c r="V47" s="149" t="str">
        <f t="shared" si="4"/>
        <v/>
      </c>
      <c r="X47" s="150"/>
      <c r="Y47" s="151"/>
      <c r="Z47" s="149"/>
    </row>
    <row r="48" spans="2:30" x14ac:dyDescent="0.25">
      <c r="B48" s="120" t="str">
        <f>IF(ISTEXT(D9),(CONCATENATE(Forside!$B$5,".",C48,".",D48,".",E48)),(""))</f>
        <v/>
      </c>
      <c r="C48" s="137" t="str">
        <f t="shared" ref="C48:D78" si="5">C9&amp;""</f>
        <v/>
      </c>
      <c r="D48" s="456" t="str">
        <f t="shared" si="5"/>
        <v/>
      </c>
      <c r="E48" s="195" t="str">
        <f t="shared" ref="E48:E78" si="6">IF(ISTEXT(D9),"KOMMANDO","")</f>
        <v/>
      </c>
      <c r="F48" s="145"/>
      <c r="G48" s="74"/>
      <c r="H48" s="67"/>
      <c r="I48" s="67"/>
      <c r="J48" s="67"/>
      <c r="K48" s="67"/>
      <c r="L48" s="67"/>
      <c r="M48" s="67"/>
      <c r="N48" s="67"/>
      <c r="O48" s="148" t="str">
        <f t="shared" ref="O48:V48" si="7">IF(ISTEXT($D9),1,"")</f>
        <v/>
      </c>
      <c r="P48" s="148" t="str">
        <f t="shared" si="7"/>
        <v/>
      </c>
      <c r="Q48" s="148" t="str">
        <f t="shared" si="7"/>
        <v/>
      </c>
      <c r="R48" s="148" t="str">
        <f t="shared" si="7"/>
        <v/>
      </c>
      <c r="S48" s="148" t="str">
        <f t="shared" si="7"/>
        <v/>
      </c>
      <c r="T48" s="148" t="str">
        <f t="shared" si="7"/>
        <v/>
      </c>
      <c r="U48" s="148" t="str">
        <f t="shared" si="7"/>
        <v/>
      </c>
      <c r="V48" s="149" t="str">
        <f t="shared" si="7"/>
        <v/>
      </c>
      <c r="X48" s="150"/>
      <c r="Y48" s="151"/>
      <c r="Z48" s="149"/>
    </row>
    <row r="49" spans="2:30" x14ac:dyDescent="0.25">
      <c r="B49" s="120" t="str">
        <f>IF(ISTEXT(D10),(CONCATENATE(Forside!$B$5,".",C49,".",D49,".",E49)),(""))</f>
        <v/>
      </c>
      <c r="C49" s="137" t="str">
        <f t="shared" si="5"/>
        <v/>
      </c>
      <c r="D49" s="456" t="str">
        <f t="shared" si="5"/>
        <v/>
      </c>
      <c r="E49" s="195" t="str">
        <f t="shared" si="6"/>
        <v/>
      </c>
      <c r="F49" s="145"/>
      <c r="G49" s="74"/>
      <c r="H49" s="67"/>
      <c r="I49" s="67"/>
      <c r="J49" s="67"/>
      <c r="K49" s="67"/>
      <c r="L49" s="67"/>
      <c r="M49" s="67"/>
      <c r="N49" s="67"/>
      <c r="O49" s="148" t="str">
        <f t="shared" ref="O49:V49" si="8">IF(ISTEXT($D10),1,"")</f>
        <v/>
      </c>
      <c r="P49" s="148" t="str">
        <f t="shared" si="8"/>
        <v/>
      </c>
      <c r="Q49" s="148" t="str">
        <f t="shared" si="8"/>
        <v/>
      </c>
      <c r="R49" s="148" t="str">
        <f t="shared" si="8"/>
        <v/>
      </c>
      <c r="S49" s="148" t="str">
        <f t="shared" si="8"/>
        <v/>
      </c>
      <c r="T49" s="148" t="str">
        <f t="shared" si="8"/>
        <v/>
      </c>
      <c r="U49" s="148" t="str">
        <f t="shared" si="8"/>
        <v/>
      </c>
      <c r="V49" s="149" t="str">
        <f t="shared" si="8"/>
        <v/>
      </c>
      <c r="X49" s="150"/>
      <c r="Y49" s="151"/>
      <c r="Z49" s="149"/>
    </row>
    <row r="50" spans="2:30" x14ac:dyDescent="0.25">
      <c r="B50" s="120" t="str">
        <f>IF(ISTEXT(D11),(CONCATENATE(Forside!$B$5,".",C50,".",D50,".",E50)),(""))</f>
        <v/>
      </c>
      <c r="C50" s="137" t="str">
        <f t="shared" si="5"/>
        <v/>
      </c>
      <c r="D50" s="456" t="str">
        <f t="shared" si="5"/>
        <v/>
      </c>
      <c r="E50" s="195" t="str">
        <f t="shared" si="6"/>
        <v/>
      </c>
      <c r="F50" s="145"/>
      <c r="G50" s="74"/>
      <c r="H50" s="67"/>
      <c r="I50" s="67"/>
      <c r="J50" s="67"/>
      <c r="K50" s="67"/>
      <c r="L50" s="67"/>
      <c r="M50" s="67"/>
      <c r="N50" s="67"/>
      <c r="O50" s="148" t="str">
        <f t="shared" ref="O50:V50" si="9">IF(ISTEXT($D11),1,"")</f>
        <v/>
      </c>
      <c r="P50" s="148" t="str">
        <f t="shared" si="9"/>
        <v/>
      </c>
      <c r="Q50" s="148" t="str">
        <f t="shared" si="9"/>
        <v/>
      </c>
      <c r="R50" s="148" t="str">
        <f t="shared" si="9"/>
        <v/>
      </c>
      <c r="S50" s="148" t="str">
        <f t="shared" si="9"/>
        <v/>
      </c>
      <c r="T50" s="148" t="str">
        <f t="shared" si="9"/>
        <v/>
      </c>
      <c r="U50" s="148" t="str">
        <f t="shared" si="9"/>
        <v/>
      </c>
      <c r="V50" s="149" t="str">
        <f t="shared" si="9"/>
        <v/>
      </c>
      <c r="X50" s="150"/>
      <c r="Y50" s="151"/>
      <c r="Z50" s="149"/>
    </row>
    <row r="51" spans="2:30" x14ac:dyDescent="0.25">
      <c r="B51" s="120" t="str">
        <f>IF(ISTEXT(D12),(CONCATENATE(Forside!$B$5,".",C51,".",D51,".",E51)),(""))</f>
        <v/>
      </c>
      <c r="C51" s="137" t="str">
        <f t="shared" si="5"/>
        <v/>
      </c>
      <c r="D51" s="456" t="str">
        <f t="shared" si="5"/>
        <v/>
      </c>
      <c r="E51" s="195" t="str">
        <f t="shared" si="6"/>
        <v/>
      </c>
      <c r="F51" s="145"/>
      <c r="G51" s="74"/>
      <c r="H51" s="67"/>
      <c r="I51" s="67"/>
      <c r="J51" s="67"/>
      <c r="K51" s="67"/>
      <c r="L51" s="67"/>
      <c r="M51" s="67"/>
      <c r="N51" s="67"/>
      <c r="O51" s="148" t="str">
        <f t="shared" ref="O51:V51" si="10">IF(ISTEXT($D12),1,"")</f>
        <v/>
      </c>
      <c r="P51" s="148" t="str">
        <f t="shared" si="10"/>
        <v/>
      </c>
      <c r="Q51" s="148" t="str">
        <f t="shared" si="10"/>
        <v/>
      </c>
      <c r="R51" s="148" t="str">
        <f t="shared" si="10"/>
        <v/>
      </c>
      <c r="S51" s="148" t="str">
        <f t="shared" si="10"/>
        <v/>
      </c>
      <c r="T51" s="148" t="str">
        <f t="shared" si="10"/>
        <v/>
      </c>
      <c r="U51" s="148" t="str">
        <f t="shared" si="10"/>
        <v/>
      </c>
      <c r="V51" s="149" t="str">
        <f t="shared" si="10"/>
        <v/>
      </c>
      <c r="X51" s="150"/>
      <c r="Y51" s="151"/>
      <c r="Z51" s="149"/>
    </row>
    <row r="52" spans="2:30" x14ac:dyDescent="0.25">
      <c r="B52" s="120" t="str">
        <f>IF(ISTEXT(D13),(CONCATENATE(Forside!$B$5,".",C52,".",D52,".",E52)),(""))</f>
        <v/>
      </c>
      <c r="C52" s="137" t="str">
        <f t="shared" si="5"/>
        <v/>
      </c>
      <c r="D52" s="456" t="str">
        <f t="shared" si="5"/>
        <v/>
      </c>
      <c r="E52" s="195" t="str">
        <f t="shared" si="6"/>
        <v/>
      </c>
      <c r="F52" s="145"/>
      <c r="G52" s="74"/>
      <c r="H52" s="67"/>
      <c r="I52" s="67"/>
      <c r="J52" s="67"/>
      <c r="K52" s="67"/>
      <c r="L52" s="67"/>
      <c r="M52" s="67"/>
      <c r="N52" s="67"/>
      <c r="O52" s="148" t="str">
        <f t="shared" ref="O52:V52" si="11">IF(ISTEXT($D13),1,"")</f>
        <v/>
      </c>
      <c r="P52" s="148" t="str">
        <f t="shared" si="11"/>
        <v/>
      </c>
      <c r="Q52" s="148" t="str">
        <f t="shared" si="11"/>
        <v/>
      </c>
      <c r="R52" s="148" t="str">
        <f t="shared" si="11"/>
        <v/>
      </c>
      <c r="S52" s="148" t="str">
        <f t="shared" si="11"/>
        <v/>
      </c>
      <c r="T52" s="148" t="str">
        <f t="shared" si="11"/>
        <v/>
      </c>
      <c r="U52" s="148" t="str">
        <f t="shared" si="11"/>
        <v/>
      </c>
      <c r="V52" s="149" t="str">
        <f t="shared" si="11"/>
        <v/>
      </c>
      <c r="X52" s="150"/>
      <c r="Y52" s="151"/>
      <c r="Z52" s="149"/>
    </row>
    <row r="53" spans="2:30" x14ac:dyDescent="0.25">
      <c r="B53" s="120" t="str">
        <f>IF(ISTEXT(D14),(CONCATENATE(Forside!$B$5,".",C53,".",D53,".",E53)),(""))</f>
        <v/>
      </c>
      <c r="C53" s="137" t="str">
        <f t="shared" si="5"/>
        <v/>
      </c>
      <c r="D53" s="456" t="str">
        <f t="shared" si="5"/>
        <v/>
      </c>
      <c r="E53" s="195" t="str">
        <f t="shared" si="6"/>
        <v/>
      </c>
      <c r="F53" s="145"/>
      <c r="G53" s="74"/>
      <c r="H53" s="67"/>
      <c r="I53" s="67"/>
      <c r="J53" s="67"/>
      <c r="K53" s="67"/>
      <c r="L53" s="67"/>
      <c r="M53" s="67"/>
      <c r="N53" s="67"/>
      <c r="O53" s="148" t="str">
        <f t="shared" ref="O53:V53" si="12">IF(ISTEXT($D14),1,"")</f>
        <v/>
      </c>
      <c r="P53" s="148" t="str">
        <f t="shared" si="12"/>
        <v/>
      </c>
      <c r="Q53" s="148" t="str">
        <f t="shared" si="12"/>
        <v/>
      </c>
      <c r="R53" s="148" t="str">
        <f t="shared" si="12"/>
        <v/>
      </c>
      <c r="S53" s="148" t="str">
        <f t="shared" si="12"/>
        <v/>
      </c>
      <c r="T53" s="148" t="str">
        <f t="shared" si="12"/>
        <v/>
      </c>
      <c r="U53" s="148" t="str">
        <f t="shared" si="12"/>
        <v/>
      </c>
      <c r="V53" s="149" t="str">
        <f t="shared" si="12"/>
        <v/>
      </c>
      <c r="X53" s="150"/>
      <c r="Y53" s="151"/>
      <c r="Z53" s="149"/>
    </row>
    <row r="54" spans="2:30" x14ac:dyDescent="0.25">
      <c r="B54" s="120" t="str">
        <f>IF(ISTEXT(D15),(CONCATENATE(Forside!$B$5,".",C54,".",D54,".",E54)),(""))</f>
        <v/>
      </c>
      <c r="C54" s="137" t="str">
        <f t="shared" si="5"/>
        <v/>
      </c>
      <c r="D54" s="456" t="str">
        <f t="shared" si="5"/>
        <v/>
      </c>
      <c r="E54" s="195" t="str">
        <f t="shared" si="6"/>
        <v/>
      </c>
      <c r="F54" s="145"/>
      <c r="G54" s="74"/>
      <c r="H54" s="67"/>
      <c r="I54" s="67"/>
      <c r="J54" s="67"/>
      <c r="K54" s="67"/>
      <c r="L54" s="67"/>
      <c r="M54" s="67"/>
      <c r="N54" s="67"/>
      <c r="O54" s="148" t="str">
        <f t="shared" ref="O54:V54" si="13">IF(ISTEXT($D15),1,"")</f>
        <v/>
      </c>
      <c r="P54" s="148" t="str">
        <f t="shared" si="13"/>
        <v/>
      </c>
      <c r="Q54" s="148" t="str">
        <f t="shared" si="13"/>
        <v/>
      </c>
      <c r="R54" s="148" t="str">
        <f t="shared" si="13"/>
        <v/>
      </c>
      <c r="S54" s="148" t="str">
        <f t="shared" si="13"/>
        <v/>
      </c>
      <c r="T54" s="148" t="str">
        <f t="shared" si="13"/>
        <v/>
      </c>
      <c r="U54" s="148" t="str">
        <f t="shared" si="13"/>
        <v/>
      </c>
      <c r="V54" s="149" t="str">
        <f t="shared" si="13"/>
        <v/>
      </c>
      <c r="X54" s="150"/>
      <c r="Y54" s="151"/>
      <c r="Z54" s="149"/>
    </row>
    <row r="55" spans="2:30" x14ac:dyDescent="0.25">
      <c r="B55" s="120" t="str">
        <f>IF(ISTEXT(D16),(CONCATENATE(Forside!$B$5,".",C55,".",D55,".",E55)),(""))</f>
        <v/>
      </c>
      <c r="C55" s="137" t="str">
        <f t="shared" si="5"/>
        <v/>
      </c>
      <c r="D55" s="456" t="str">
        <f t="shared" si="5"/>
        <v/>
      </c>
      <c r="E55" s="195" t="str">
        <f t="shared" si="6"/>
        <v/>
      </c>
      <c r="F55" s="145"/>
      <c r="G55" s="74"/>
      <c r="H55" s="67"/>
      <c r="I55" s="67"/>
      <c r="J55" s="67"/>
      <c r="K55" s="67"/>
      <c r="L55" s="67"/>
      <c r="M55" s="67"/>
      <c r="N55" s="67"/>
      <c r="O55" s="148" t="str">
        <f t="shared" ref="O55:V55" si="14">IF(ISTEXT($D16),1,"")</f>
        <v/>
      </c>
      <c r="P55" s="148" t="str">
        <f t="shared" si="14"/>
        <v/>
      </c>
      <c r="Q55" s="148" t="str">
        <f t="shared" si="14"/>
        <v/>
      </c>
      <c r="R55" s="148" t="str">
        <f t="shared" si="14"/>
        <v/>
      </c>
      <c r="S55" s="148" t="str">
        <f t="shared" si="14"/>
        <v/>
      </c>
      <c r="T55" s="148" t="str">
        <f t="shared" si="14"/>
        <v/>
      </c>
      <c r="U55" s="148" t="str">
        <f t="shared" si="14"/>
        <v/>
      </c>
      <c r="V55" s="149" t="str">
        <f t="shared" si="14"/>
        <v/>
      </c>
      <c r="X55" s="150"/>
      <c r="Y55" s="151"/>
      <c r="Z55" s="149"/>
    </row>
    <row r="56" spans="2:30" x14ac:dyDescent="0.25">
      <c r="B56" s="120" t="str">
        <f>IF(ISTEXT(D17),(CONCATENATE(Forside!$B$5,".",C56,".",D56,".",E56)),(""))</f>
        <v/>
      </c>
      <c r="C56" s="137" t="str">
        <f t="shared" si="5"/>
        <v/>
      </c>
      <c r="D56" s="456" t="str">
        <f t="shared" si="5"/>
        <v/>
      </c>
      <c r="E56" s="195" t="str">
        <f t="shared" si="6"/>
        <v/>
      </c>
      <c r="F56" s="145"/>
      <c r="G56" s="74"/>
      <c r="H56" s="67"/>
      <c r="I56" s="67"/>
      <c r="J56" s="67"/>
      <c r="K56" s="67"/>
      <c r="L56" s="67"/>
      <c r="M56" s="67"/>
      <c r="N56" s="67"/>
      <c r="O56" s="148" t="str">
        <f t="shared" ref="O56:V56" si="15">IF(ISTEXT($D17),1,"")</f>
        <v/>
      </c>
      <c r="P56" s="148" t="str">
        <f t="shared" si="15"/>
        <v/>
      </c>
      <c r="Q56" s="148" t="str">
        <f t="shared" si="15"/>
        <v/>
      </c>
      <c r="R56" s="148" t="str">
        <f t="shared" si="15"/>
        <v/>
      </c>
      <c r="S56" s="148" t="str">
        <f t="shared" si="15"/>
        <v/>
      </c>
      <c r="T56" s="148" t="str">
        <f t="shared" si="15"/>
        <v/>
      </c>
      <c r="U56" s="148" t="str">
        <f t="shared" si="15"/>
        <v/>
      </c>
      <c r="V56" s="149" t="str">
        <f t="shared" si="15"/>
        <v/>
      </c>
      <c r="X56" s="150"/>
      <c r="Y56" s="151"/>
      <c r="Z56" s="149"/>
    </row>
    <row r="57" spans="2:30" x14ac:dyDescent="0.25">
      <c r="B57" s="120" t="str">
        <f>IF(ISTEXT(D18),(CONCATENATE(Forside!$B$5,".",C57,".",D57,".",E57)),(""))</f>
        <v/>
      </c>
      <c r="C57" s="137" t="str">
        <f t="shared" si="5"/>
        <v/>
      </c>
      <c r="D57" s="456" t="str">
        <f t="shared" si="5"/>
        <v/>
      </c>
      <c r="E57" s="195" t="str">
        <f t="shared" si="6"/>
        <v/>
      </c>
      <c r="F57" s="145"/>
      <c r="G57" s="74"/>
      <c r="H57" s="67"/>
      <c r="I57" s="67"/>
      <c r="J57" s="67"/>
      <c r="K57" s="67"/>
      <c r="L57" s="67"/>
      <c r="M57" s="67"/>
      <c r="N57" s="67"/>
      <c r="O57" s="148" t="str">
        <f t="shared" ref="O57:V57" si="16">IF(ISTEXT($D18),1,"")</f>
        <v/>
      </c>
      <c r="P57" s="148" t="str">
        <f t="shared" si="16"/>
        <v/>
      </c>
      <c r="Q57" s="148" t="str">
        <f t="shared" si="16"/>
        <v/>
      </c>
      <c r="R57" s="148" t="str">
        <f t="shared" si="16"/>
        <v/>
      </c>
      <c r="S57" s="148" t="str">
        <f t="shared" si="16"/>
        <v/>
      </c>
      <c r="T57" s="148" t="str">
        <f t="shared" si="16"/>
        <v/>
      </c>
      <c r="U57" s="148" t="str">
        <f t="shared" si="16"/>
        <v/>
      </c>
      <c r="V57" s="149" t="str">
        <f t="shared" si="16"/>
        <v/>
      </c>
      <c r="X57" s="150"/>
      <c r="Y57" s="151"/>
      <c r="Z57" s="149"/>
    </row>
    <row r="58" spans="2:30" x14ac:dyDescent="0.25">
      <c r="B58" s="120" t="str">
        <f>IF(ISTEXT(D19),(CONCATENATE(Forside!$B$5,".",C58,".",D58,".",E58)),(""))</f>
        <v/>
      </c>
      <c r="C58" s="137" t="str">
        <f t="shared" si="5"/>
        <v/>
      </c>
      <c r="D58" s="456" t="str">
        <f t="shared" si="5"/>
        <v/>
      </c>
      <c r="E58" s="195" t="str">
        <f t="shared" si="6"/>
        <v/>
      </c>
      <c r="F58" s="145"/>
      <c r="G58" s="74"/>
      <c r="H58" s="67"/>
      <c r="I58" s="67"/>
      <c r="J58" s="67"/>
      <c r="K58" s="67"/>
      <c r="L58" s="67"/>
      <c r="M58" s="67"/>
      <c r="N58" s="67"/>
      <c r="O58" s="148" t="str">
        <f t="shared" ref="O58:V58" si="17">IF(ISTEXT($D19),1,"")</f>
        <v/>
      </c>
      <c r="P58" s="148" t="str">
        <f t="shared" si="17"/>
        <v/>
      </c>
      <c r="Q58" s="148" t="str">
        <f t="shared" si="17"/>
        <v/>
      </c>
      <c r="R58" s="148" t="str">
        <f t="shared" si="17"/>
        <v/>
      </c>
      <c r="S58" s="148" t="str">
        <f t="shared" si="17"/>
        <v/>
      </c>
      <c r="T58" s="148" t="str">
        <f t="shared" si="17"/>
        <v/>
      </c>
      <c r="U58" s="148" t="str">
        <f t="shared" si="17"/>
        <v/>
      </c>
      <c r="V58" s="149" t="str">
        <f t="shared" si="17"/>
        <v/>
      </c>
      <c r="X58" s="150"/>
      <c r="Y58" s="151"/>
      <c r="Z58" s="149"/>
    </row>
    <row r="59" spans="2:30" x14ac:dyDescent="0.25">
      <c r="B59" s="120" t="str">
        <f>IF(ISTEXT(D20),(CONCATENATE(Forside!$B$5,".",C59,".",D59,".",E59)),(""))</f>
        <v/>
      </c>
      <c r="C59" s="137" t="str">
        <f t="shared" si="5"/>
        <v/>
      </c>
      <c r="D59" s="456" t="str">
        <f t="shared" si="5"/>
        <v/>
      </c>
      <c r="E59" s="195" t="str">
        <f t="shared" si="6"/>
        <v/>
      </c>
      <c r="F59" s="145"/>
      <c r="G59" s="74"/>
      <c r="H59" s="67"/>
      <c r="I59" s="67"/>
      <c r="J59" s="67"/>
      <c r="K59" s="67"/>
      <c r="L59" s="67"/>
      <c r="M59" s="67"/>
      <c r="N59" s="67"/>
      <c r="O59" s="148" t="str">
        <f t="shared" ref="O59:V59" si="18">IF(ISTEXT($D20),1,"")</f>
        <v/>
      </c>
      <c r="P59" s="148" t="str">
        <f t="shared" si="18"/>
        <v/>
      </c>
      <c r="Q59" s="148" t="str">
        <f t="shared" si="18"/>
        <v/>
      </c>
      <c r="R59" s="148" t="str">
        <f t="shared" si="18"/>
        <v/>
      </c>
      <c r="S59" s="148" t="str">
        <f t="shared" si="18"/>
        <v/>
      </c>
      <c r="T59" s="148" t="str">
        <f t="shared" si="18"/>
        <v/>
      </c>
      <c r="U59" s="148" t="str">
        <f t="shared" si="18"/>
        <v/>
      </c>
      <c r="V59" s="149" t="str">
        <f t="shared" si="18"/>
        <v/>
      </c>
      <c r="X59" s="150"/>
      <c r="Y59" s="151"/>
      <c r="Z59" s="149"/>
    </row>
    <row r="60" spans="2:30" x14ac:dyDescent="0.25">
      <c r="B60" s="120" t="str">
        <f>IF(ISTEXT(D21),(CONCATENATE(Forside!$B$5,".",C60,".",D60,".",E60)),(""))</f>
        <v/>
      </c>
      <c r="C60" s="137" t="str">
        <f t="shared" si="5"/>
        <v/>
      </c>
      <c r="D60" s="456" t="str">
        <f t="shared" si="5"/>
        <v/>
      </c>
      <c r="E60" s="195" t="str">
        <f t="shared" si="6"/>
        <v/>
      </c>
      <c r="F60" s="145"/>
      <c r="G60" s="74"/>
      <c r="H60" s="67"/>
      <c r="I60" s="67"/>
      <c r="J60" s="67"/>
      <c r="K60" s="67"/>
      <c r="L60" s="67"/>
      <c r="M60" s="67"/>
      <c r="N60" s="67"/>
      <c r="O60" s="148" t="str">
        <f t="shared" ref="O60:V60" si="19">IF(ISTEXT($D21),1,"")</f>
        <v/>
      </c>
      <c r="P60" s="148" t="str">
        <f t="shared" si="19"/>
        <v/>
      </c>
      <c r="Q60" s="148" t="str">
        <f t="shared" si="19"/>
        <v/>
      </c>
      <c r="R60" s="148" t="str">
        <f t="shared" si="19"/>
        <v/>
      </c>
      <c r="S60" s="148" t="str">
        <f t="shared" si="19"/>
        <v/>
      </c>
      <c r="T60" s="148" t="str">
        <f t="shared" si="19"/>
        <v/>
      </c>
      <c r="U60" s="148" t="str">
        <f t="shared" si="19"/>
        <v/>
      </c>
      <c r="V60" s="149" t="str">
        <f t="shared" si="19"/>
        <v/>
      </c>
      <c r="X60" s="150"/>
      <c r="Y60" s="151"/>
      <c r="Z60" s="149"/>
    </row>
    <row r="61" spans="2:30" x14ac:dyDescent="0.25">
      <c r="B61" s="120" t="str">
        <f>IF(ISTEXT(D22),(CONCATENATE(Forside!$B$5,".",C61,".",D61,".",E61)),(""))</f>
        <v/>
      </c>
      <c r="C61" s="137" t="str">
        <f t="shared" si="5"/>
        <v/>
      </c>
      <c r="D61" s="456" t="str">
        <f t="shared" si="5"/>
        <v/>
      </c>
      <c r="E61" s="195" t="str">
        <f t="shared" si="6"/>
        <v/>
      </c>
      <c r="F61" s="145"/>
      <c r="G61" s="74"/>
      <c r="H61" s="67"/>
      <c r="I61" s="67"/>
      <c r="J61" s="67"/>
      <c r="K61" s="67"/>
      <c r="L61" s="67"/>
      <c r="M61" s="67"/>
      <c r="N61" s="67"/>
      <c r="O61" s="148" t="str">
        <f t="shared" ref="O61:V61" si="20">IF(ISTEXT($D22),1,"")</f>
        <v/>
      </c>
      <c r="P61" s="148" t="str">
        <f t="shared" si="20"/>
        <v/>
      </c>
      <c r="Q61" s="148" t="str">
        <f t="shared" si="20"/>
        <v/>
      </c>
      <c r="R61" s="148" t="str">
        <f t="shared" si="20"/>
        <v/>
      </c>
      <c r="S61" s="148" t="str">
        <f t="shared" si="20"/>
        <v/>
      </c>
      <c r="T61" s="148" t="str">
        <f t="shared" si="20"/>
        <v/>
      </c>
      <c r="U61" s="148" t="str">
        <f t="shared" si="20"/>
        <v/>
      </c>
      <c r="V61" s="149" t="str">
        <f t="shared" si="20"/>
        <v/>
      </c>
      <c r="X61" s="150"/>
      <c r="Y61" s="151"/>
      <c r="Z61" s="149"/>
    </row>
    <row r="62" spans="2:30" x14ac:dyDescent="0.25">
      <c r="B62" s="120" t="str">
        <f>IF(ISTEXT(D23),(CONCATENATE(Forside!$B$5,".",C62,".",D62,".",E62)),(""))</f>
        <v/>
      </c>
      <c r="C62" s="137" t="str">
        <f t="shared" si="5"/>
        <v/>
      </c>
      <c r="D62" s="456" t="str">
        <f t="shared" si="5"/>
        <v/>
      </c>
      <c r="E62" s="195" t="str">
        <f t="shared" si="6"/>
        <v/>
      </c>
      <c r="F62" s="145"/>
      <c r="G62" s="74"/>
      <c r="H62" s="67"/>
      <c r="I62" s="67"/>
      <c r="J62" s="67"/>
      <c r="K62" s="67"/>
      <c r="L62" s="67"/>
      <c r="M62" s="67"/>
      <c r="N62" s="67"/>
      <c r="O62" s="148" t="str">
        <f t="shared" ref="O62:V62" si="21">IF(ISTEXT($D23),1,"")</f>
        <v/>
      </c>
      <c r="P62" s="148" t="str">
        <f t="shared" si="21"/>
        <v/>
      </c>
      <c r="Q62" s="148" t="str">
        <f t="shared" si="21"/>
        <v/>
      </c>
      <c r="R62" s="148" t="str">
        <f t="shared" si="21"/>
        <v/>
      </c>
      <c r="S62" s="148" t="str">
        <f t="shared" si="21"/>
        <v/>
      </c>
      <c r="T62" s="148" t="str">
        <f t="shared" si="21"/>
        <v/>
      </c>
      <c r="U62" s="148" t="str">
        <f t="shared" si="21"/>
        <v/>
      </c>
      <c r="V62" s="149" t="str">
        <f t="shared" si="21"/>
        <v/>
      </c>
      <c r="X62" s="150"/>
      <c r="Y62" s="151"/>
      <c r="Z62" s="149"/>
    </row>
    <row r="63" spans="2:30" x14ac:dyDescent="0.25">
      <c r="B63" s="120" t="str">
        <f>IF(ISTEXT(D24),(CONCATENATE(Forside!$B$5,".",C63,".",D63,".",E63)),(""))</f>
        <v/>
      </c>
      <c r="C63" s="137" t="str">
        <f t="shared" si="5"/>
        <v/>
      </c>
      <c r="D63" s="456" t="str">
        <f t="shared" si="5"/>
        <v/>
      </c>
      <c r="E63" s="195" t="str">
        <f t="shared" si="6"/>
        <v/>
      </c>
      <c r="F63" s="145"/>
      <c r="G63" s="74"/>
      <c r="H63" s="67"/>
      <c r="I63" s="67"/>
      <c r="J63" s="67"/>
      <c r="K63" s="67"/>
      <c r="L63" s="67"/>
      <c r="M63" s="67"/>
      <c r="N63" s="67"/>
      <c r="O63" s="148" t="str">
        <f t="shared" ref="O63:V63" si="22">IF(ISTEXT($D24),1,"")</f>
        <v/>
      </c>
      <c r="P63" s="148" t="str">
        <f t="shared" si="22"/>
        <v/>
      </c>
      <c r="Q63" s="148" t="str">
        <f t="shared" si="22"/>
        <v/>
      </c>
      <c r="R63" s="148" t="str">
        <f t="shared" si="22"/>
        <v/>
      </c>
      <c r="S63" s="148" t="str">
        <f t="shared" si="22"/>
        <v/>
      </c>
      <c r="T63" s="148" t="str">
        <f t="shared" si="22"/>
        <v/>
      </c>
      <c r="U63" s="148" t="str">
        <f t="shared" si="22"/>
        <v/>
      </c>
      <c r="V63" s="149" t="str">
        <f t="shared" si="22"/>
        <v/>
      </c>
      <c r="X63" s="150"/>
      <c r="Y63" s="151"/>
      <c r="Z63" s="149"/>
      <c r="AD63" s="164"/>
    </row>
    <row r="64" spans="2:30" x14ac:dyDescent="0.25">
      <c r="B64" s="120" t="str">
        <f>IF(ISTEXT(D25),(CONCATENATE(Forside!$B$5,".",C64,".",D64,".",E64)),(""))</f>
        <v/>
      </c>
      <c r="C64" s="137" t="str">
        <f t="shared" si="5"/>
        <v/>
      </c>
      <c r="D64" s="456" t="str">
        <f t="shared" si="5"/>
        <v/>
      </c>
      <c r="E64" s="195" t="str">
        <f t="shared" si="6"/>
        <v/>
      </c>
      <c r="F64" s="145"/>
      <c r="G64" s="74"/>
      <c r="H64" s="67"/>
      <c r="I64" s="67"/>
      <c r="J64" s="67"/>
      <c r="K64" s="67"/>
      <c r="L64" s="67"/>
      <c r="M64" s="67"/>
      <c r="N64" s="67"/>
      <c r="O64" s="148" t="str">
        <f t="shared" ref="O64:V64" si="23">IF(ISTEXT($D25),1,"")</f>
        <v/>
      </c>
      <c r="P64" s="148" t="str">
        <f t="shared" si="23"/>
        <v/>
      </c>
      <c r="Q64" s="148" t="str">
        <f t="shared" si="23"/>
        <v/>
      </c>
      <c r="R64" s="148" t="str">
        <f t="shared" si="23"/>
        <v/>
      </c>
      <c r="S64" s="148" t="str">
        <f t="shared" si="23"/>
        <v/>
      </c>
      <c r="T64" s="148" t="str">
        <f t="shared" si="23"/>
        <v/>
      </c>
      <c r="U64" s="148" t="str">
        <f t="shared" si="23"/>
        <v/>
      </c>
      <c r="V64" s="149" t="str">
        <f t="shared" si="23"/>
        <v/>
      </c>
      <c r="X64" s="150"/>
      <c r="Y64" s="151"/>
      <c r="Z64" s="149"/>
    </row>
    <row r="65" spans="2:26" x14ac:dyDescent="0.25">
      <c r="B65" s="120" t="str">
        <f>IF(ISTEXT(D26),(CONCATENATE(Forside!$B$5,".",C65,".",D65,".",E65)),(""))</f>
        <v/>
      </c>
      <c r="C65" s="137" t="str">
        <f t="shared" si="5"/>
        <v/>
      </c>
      <c r="D65" s="456" t="str">
        <f t="shared" si="5"/>
        <v/>
      </c>
      <c r="E65" s="195" t="str">
        <f t="shared" si="6"/>
        <v/>
      </c>
      <c r="F65" s="145"/>
      <c r="G65" s="74"/>
      <c r="H65" s="67"/>
      <c r="I65" s="67"/>
      <c r="J65" s="67"/>
      <c r="K65" s="67"/>
      <c r="L65" s="67"/>
      <c r="M65" s="67"/>
      <c r="N65" s="67"/>
      <c r="O65" s="148" t="str">
        <f t="shared" ref="O65:V65" si="24">IF(ISTEXT($D26),1,"")</f>
        <v/>
      </c>
      <c r="P65" s="148" t="str">
        <f t="shared" si="24"/>
        <v/>
      </c>
      <c r="Q65" s="148" t="str">
        <f t="shared" si="24"/>
        <v/>
      </c>
      <c r="R65" s="148" t="str">
        <f t="shared" si="24"/>
        <v/>
      </c>
      <c r="S65" s="148" t="str">
        <f t="shared" si="24"/>
        <v/>
      </c>
      <c r="T65" s="148" t="str">
        <f t="shared" si="24"/>
        <v/>
      </c>
      <c r="U65" s="148" t="str">
        <f t="shared" si="24"/>
        <v/>
      </c>
      <c r="V65" s="149" t="str">
        <f t="shared" si="24"/>
        <v/>
      </c>
      <c r="X65" s="150"/>
      <c r="Y65" s="151"/>
      <c r="Z65" s="149"/>
    </row>
    <row r="66" spans="2:26" x14ac:dyDescent="0.25">
      <c r="B66" s="120" t="str">
        <f>IF(ISTEXT(D27),(CONCATENATE(Forside!$B$5,".",C66,".",D66,".",E66)),(""))</f>
        <v/>
      </c>
      <c r="C66" s="137" t="str">
        <f t="shared" si="5"/>
        <v/>
      </c>
      <c r="D66" s="456" t="str">
        <f t="shared" si="5"/>
        <v/>
      </c>
      <c r="E66" s="195" t="str">
        <f t="shared" si="6"/>
        <v/>
      </c>
      <c r="F66" s="154"/>
      <c r="G66" s="77"/>
      <c r="H66" s="494"/>
      <c r="I66" s="494"/>
      <c r="J66" s="494"/>
      <c r="K66" s="494"/>
      <c r="L66" s="494"/>
      <c r="M66" s="494"/>
      <c r="N66" s="494"/>
      <c r="O66" s="148" t="str">
        <f t="shared" ref="O66:V66" si="25">IF(ISTEXT($D27),1,"")</f>
        <v/>
      </c>
      <c r="P66" s="148" t="str">
        <f t="shared" si="25"/>
        <v/>
      </c>
      <c r="Q66" s="148" t="str">
        <f t="shared" si="25"/>
        <v/>
      </c>
      <c r="R66" s="148" t="str">
        <f t="shared" si="25"/>
        <v/>
      </c>
      <c r="S66" s="148" t="str">
        <f t="shared" si="25"/>
        <v/>
      </c>
      <c r="T66" s="148" t="str">
        <f t="shared" si="25"/>
        <v/>
      </c>
      <c r="U66" s="148" t="str">
        <f t="shared" si="25"/>
        <v/>
      </c>
      <c r="V66" s="149" t="str">
        <f t="shared" si="25"/>
        <v/>
      </c>
      <c r="X66" s="271"/>
      <c r="Y66" s="182"/>
      <c r="Z66" s="181"/>
    </row>
    <row r="67" spans="2:26" x14ac:dyDescent="0.25">
      <c r="B67" s="120" t="str">
        <f>IF(ISTEXT(D28),(CONCATENATE(Forside!$B$5,".",C67,".",D67,".",E67)),(""))</f>
        <v/>
      </c>
      <c r="C67" s="137" t="str">
        <f t="shared" si="5"/>
        <v/>
      </c>
      <c r="D67" s="456" t="str">
        <f t="shared" si="5"/>
        <v/>
      </c>
      <c r="E67" s="195" t="str">
        <f t="shared" si="6"/>
        <v/>
      </c>
      <c r="F67" s="145"/>
      <c r="G67" s="74"/>
      <c r="H67" s="67"/>
      <c r="I67" s="67"/>
      <c r="J67" s="67"/>
      <c r="K67" s="67"/>
      <c r="L67" s="67"/>
      <c r="M67" s="67"/>
      <c r="N67" s="67"/>
      <c r="O67" s="148" t="str">
        <f t="shared" ref="O67:V67" si="26">IF(ISTEXT($D28),1,"")</f>
        <v/>
      </c>
      <c r="P67" s="148" t="str">
        <f t="shared" si="26"/>
        <v/>
      </c>
      <c r="Q67" s="148" t="str">
        <f t="shared" si="26"/>
        <v/>
      </c>
      <c r="R67" s="148" t="str">
        <f t="shared" si="26"/>
        <v/>
      </c>
      <c r="S67" s="148" t="str">
        <f t="shared" si="26"/>
        <v/>
      </c>
      <c r="T67" s="148" t="str">
        <f t="shared" si="26"/>
        <v/>
      </c>
      <c r="U67" s="148" t="str">
        <f t="shared" si="26"/>
        <v/>
      </c>
      <c r="V67" s="149" t="str">
        <f t="shared" si="26"/>
        <v/>
      </c>
      <c r="W67" s="164"/>
      <c r="X67" s="152"/>
      <c r="Y67" s="151"/>
      <c r="Z67" s="149"/>
    </row>
    <row r="68" spans="2:26" x14ac:dyDescent="0.25">
      <c r="B68" s="120" t="str">
        <f>IF(ISTEXT(D29),(CONCATENATE(Forside!$B$5,".",C68,".",D68,".",E68)),(""))</f>
        <v/>
      </c>
      <c r="C68" s="137" t="str">
        <f t="shared" si="5"/>
        <v/>
      </c>
      <c r="D68" s="456" t="str">
        <f t="shared" si="5"/>
        <v/>
      </c>
      <c r="E68" s="195" t="str">
        <f t="shared" si="6"/>
        <v/>
      </c>
      <c r="F68" s="145"/>
      <c r="G68" s="66"/>
      <c r="H68" s="917"/>
      <c r="I68" s="917"/>
      <c r="J68" s="917"/>
      <c r="K68" s="917"/>
      <c r="L68" s="917"/>
      <c r="M68" s="917"/>
      <c r="N68" s="917"/>
      <c r="O68" s="148" t="str">
        <f t="shared" ref="O68:V68" si="27">IF(ISTEXT($D29),1,"")</f>
        <v/>
      </c>
      <c r="P68" s="148" t="str">
        <f t="shared" si="27"/>
        <v/>
      </c>
      <c r="Q68" s="148" t="str">
        <f t="shared" si="27"/>
        <v/>
      </c>
      <c r="R68" s="148" t="str">
        <f t="shared" si="27"/>
        <v/>
      </c>
      <c r="S68" s="148" t="str">
        <f t="shared" si="27"/>
        <v/>
      </c>
      <c r="T68" s="148" t="str">
        <f t="shared" si="27"/>
        <v/>
      </c>
      <c r="U68" s="148" t="str">
        <f t="shared" si="27"/>
        <v/>
      </c>
      <c r="V68" s="149" t="str">
        <f t="shared" si="27"/>
        <v/>
      </c>
      <c r="W68" s="164"/>
      <c r="X68" s="142"/>
      <c r="Y68" s="194"/>
      <c r="Z68" s="195"/>
    </row>
    <row r="69" spans="2:26" x14ac:dyDescent="0.25">
      <c r="B69" s="120" t="str">
        <f>IF(ISTEXT(D30),(CONCATENATE(Forside!$B$5,".",C69,".",D69,".",E69)),(""))</f>
        <v/>
      </c>
      <c r="C69" s="137" t="str">
        <f t="shared" si="5"/>
        <v/>
      </c>
      <c r="D69" s="456" t="str">
        <f t="shared" si="5"/>
        <v/>
      </c>
      <c r="E69" s="195" t="str">
        <f t="shared" si="6"/>
        <v/>
      </c>
      <c r="F69" s="145"/>
      <c r="G69" s="66"/>
      <c r="H69" s="472"/>
      <c r="I69" s="472"/>
      <c r="J69" s="472"/>
      <c r="K69" s="472"/>
      <c r="L69" s="472"/>
      <c r="M69" s="472"/>
      <c r="N69" s="472"/>
      <c r="O69" s="148" t="str">
        <f t="shared" ref="O69:V69" si="28">IF(ISTEXT($D30),1,"")</f>
        <v/>
      </c>
      <c r="P69" s="148" t="str">
        <f t="shared" si="28"/>
        <v/>
      </c>
      <c r="Q69" s="148" t="str">
        <f t="shared" si="28"/>
        <v/>
      </c>
      <c r="R69" s="148" t="str">
        <f t="shared" si="28"/>
        <v/>
      </c>
      <c r="S69" s="148" t="str">
        <f t="shared" si="28"/>
        <v/>
      </c>
      <c r="T69" s="148" t="str">
        <f t="shared" si="28"/>
        <v/>
      </c>
      <c r="U69" s="148" t="str">
        <f t="shared" si="28"/>
        <v/>
      </c>
      <c r="V69" s="149" t="str">
        <f t="shared" si="28"/>
        <v/>
      </c>
      <c r="W69" s="164"/>
      <c r="X69" s="142"/>
      <c r="Y69" s="194"/>
      <c r="Z69" s="195"/>
    </row>
    <row r="70" spans="2:26" x14ac:dyDescent="0.25">
      <c r="B70" s="120" t="str">
        <f>IF(ISTEXT(D31),(CONCATENATE(Forside!$B$5,".",C70,".",D70,".",E70)),(""))</f>
        <v/>
      </c>
      <c r="C70" s="137" t="str">
        <f t="shared" si="5"/>
        <v/>
      </c>
      <c r="D70" s="456" t="str">
        <f t="shared" si="5"/>
        <v/>
      </c>
      <c r="E70" s="195" t="str">
        <f t="shared" si="6"/>
        <v/>
      </c>
      <c r="F70" s="145"/>
      <c r="G70" s="66"/>
      <c r="H70" s="472"/>
      <c r="I70" s="472"/>
      <c r="J70" s="472"/>
      <c r="K70" s="472"/>
      <c r="L70" s="472"/>
      <c r="M70" s="472"/>
      <c r="N70" s="472"/>
      <c r="O70" s="148" t="str">
        <f t="shared" ref="O70:V70" si="29">IF(ISTEXT($D31),1,"")</f>
        <v/>
      </c>
      <c r="P70" s="148" t="str">
        <f t="shared" si="29"/>
        <v/>
      </c>
      <c r="Q70" s="148" t="str">
        <f t="shared" si="29"/>
        <v/>
      </c>
      <c r="R70" s="148" t="str">
        <f t="shared" si="29"/>
        <v/>
      </c>
      <c r="S70" s="148" t="str">
        <f t="shared" si="29"/>
        <v/>
      </c>
      <c r="T70" s="148" t="str">
        <f t="shared" si="29"/>
        <v/>
      </c>
      <c r="U70" s="148" t="str">
        <f t="shared" si="29"/>
        <v/>
      </c>
      <c r="V70" s="149" t="str">
        <f t="shared" si="29"/>
        <v/>
      </c>
      <c r="W70" s="164"/>
      <c r="X70" s="142"/>
      <c r="Y70" s="194"/>
      <c r="Z70" s="195"/>
    </row>
    <row r="71" spans="2:26" x14ac:dyDescent="0.25">
      <c r="B71" s="120" t="str">
        <f>IF(ISTEXT(D32),(CONCATENATE(Forside!$B$5,".",C71,".",D71,".",E71)),(""))</f>
        <v/>
      </c>
      <c r="C71" s="137" t="str">
        <f t="shared" si="5"/>
        <v/>
      </c>
      <c r="D71" s="456" t="str">
        <f t="shared" si="5"/>
        <v/>
      </c>
      <c r="E71" s="195" t="str">
        <f t="shared" si="6"/>
        <v/>
      </c>
      <c r="F71" s="145"/>
      <c r="G71" s="66"/>
      <c r="H71" s="472"/>
      <c r="I71" s="472"/>
      <c r="J71" s="472"/>
      <c r="K71" s="472"/>
      <c r="L71" s="472"/>
      <c r="M71" s="472"/>
      <c r="N71" s="472"/>
      <c r="O71" s="148" t="str">
        <f t="shared" ref="O71:V71" si="30">IF(ISTEXT($D32),1,"")</f>
        <v/>
      </c>
      <c r="P71" s="148" t="str">
        <f t="shared" si="30"/>
        <v/>
      </c>
      <c r="Q71" s="148" t="str">
        <f t="shared" si="30"/>
        <v/>
      </c>
      <c r="R71" s="148" t="str">
        <f t="shared" si="30"/>
        <v/>
      </c>
      <c r="S71" s="148" t="str">
        <f t="shared" si="30"/>
        <v/>
      </c>
      <c r="T71" s="148" t="str">
        <f t="shared" si="30"/>
        <v/>
      </c>
      <c r="U71" s="148" t="str">
        <f t="shared" si="30"/>
        <v/>
      </c>
      <c r="V71" s="149" t="str">
        <f t="shared" si="30"/>
        <v/>
      </c>
      <c r="W71" s="164"/>
      <c r="X71" s="142"/>
      <c r="Y71" s="194"/>
      <c r="Z71" s="195"/>
    </row>
    <row r="72" spans="2:26" x14ac:dyDescent="0.25">
      <c r="B72" s="120" t="str">
        <f>IF(ISTEXT(D33),(CONCATENATE(Forside!$B$5,".",C72,".",D72,".",E72)),(""))</f>
        <v/>
      </c>
      <c r="C72" s="137" t="str">
        <f t="shared" si="5"/>
        <v/>
      </c>
      <c r="D72" s="456" t="str">
        <f t="shared" si="5"/>
        <v/>
      </c>
      <c r="E72" s="195" t="str">
        <f t="shared" si="6"/>
        <v/>
      </c>
      <c r="F72" s="145"/>
      <c r="G72" s="66"/>
      <c r="H72" s="472"/>
      <c r="I72" s="472"/>
      <c r="J72" s="472"/>
      <c r="K72" s="472"/>
      <c r="L72" s="472"/>
      <c r="M72" s="472"/>
      <c r="N72" s="472"/>
      <c r="O72" s="148" t="str">
        <f t="shared" ref="O72:V72" si="31">IF(ISTEXT($D33),1,"")</f>
        <v/>
      </c>
      <c r="P72" s="148" t="str">
        <f t="shared" si="31"/>
        <v/>
      </c>
      <c r="Q72" s="148" t="str">
        <f t="shared" si="31"/>
        <v/>
      </c>
      <c r="R72" s="148" t="str">
        <f t="shared" si="31"/>
        <v/>
      </c>
      <c r="S72" s="148" t="str">
        <f t="shared" si="31"/>
        <v/>
      </c>
      <c r="T72" s="148" t="str">
        <f t="shared" si="31"/>
        <v/>
      </c>
      <c r="U72" s="148" t="str">
        <f t="shared" si="31"/>
        <v/>
      </c>
      <c r="V72" s="149" t="str">
        <f t="shared" si="31"/>
        <v/>
      </c>
      <c r="W72" s="164"/>
      <c r="X72" s="142"/>
      <c r="Y72" s="194"/>
      <c r="Z72" s="195"/>
    </row>
    <row r="73" spans="2:26" x14ac:dyDescent="0.25">
      <c r="B73" s="120" t="str">
        <f>IF(ISTEXT(D34),(CONCATENATE(Forside!$B$5,".",C73,".",D73,".",E73)),(""))</f>
        <v/>
      </c>
      <c r="C73" s="137" t="str">
        <f t="shared" si="5"/>
        <v/>
      </c>
      <c r="D73" s="456" t="str">
        <f t="shared" si="5"/>
        <v/>
      </c>
      <c r="E73" s="195" t="str">
        <f t="shared" si="6"/>
        <v/>
      </c>
      <c r="F73" s="145"/>
      <c r="G73" s="66"/>
      <c r="H73" s="472"/>
      <c r="I73" s="472"/>
      <c r="J73" s="472"/>
      <c r="K73" s="472"/>
      <c r="L73" s="472"/>
      <c r="M73" s="472"/>
      <c r="N73" s="472"/>
      <c r="O73" s="148" t="str">
        <f t="shared" ref="O73:V73" si="32">IF(ISTEXT($D34),1,"")</f>
        <v/>
      </c>
      <c r="P73" s="148" t="str">
        <f t="shared" si="32"/>
        <v/>
      </c>
      <c r="Q73" s="148" t="str">
        <f t="shared" si="32"/>
        <v/>
      </c>
      <c r="R73" s="148" t="str">
        <f t="shared" si="32"/>
        <v/>
      </c>
      <c r="S73" s="148" t="str">
        <f t="shared" si="32"/>
        <v/>
      </c>
      <c r="T73" s="148" t="str">
        <f t="shared" si="32"/>
        <v/>
      </c>
      <c r="U73" s="148" t="str">
        <f t="shared" si="32"/>
        <v/>
      </c>
      <c r="V73" s="149" t="str">
        <f t="shared" si="32"/>
        <v/>
      </c>
      <c r="W73" s="164"/>
      <c r="X73" s="142"/>
      <c r="Y73" s="194"/>
      <c r="Z73" s="195"/>
    </row>
    <row r="74" spans="2:26" x14ac:dyDescent="0.25">
      <c r="B74" s="120" t="str">
        <f>IF(ISTEXT(D35),(CONCATENATE(Forside!$B$5,".",C74,".",D74,".",E74)),(""))</f>
        <v/>
      </c>
      <c r="C74" s="137" t="str">
        <f t="shared" si="5"/>
        <v/>
      </c>
      <c r="D74" s="456" t="str">
        <f t="shared" si="5"/>
        <v/>
      </c>
      <c r="E74" s="195" t="str">
        <f t="shared" si="6"/>
        <v/>
      </c>
      <c r="F74" s="145"/>
      <c r="G74" s="66"/>
      <c r="H74" s="472"/>
      <c r="I74" s="472"/>
      <c r="J74" s="472"/>
      <c r="K74" s="472"/>
      <c r="L74" s="472"/>
      <c r="M74" s="472"/>
      <c r="N74" s="472"/>
      <c r="O74" s="148" t="str">
        <f t="shared" ref="O74:V74" si="33">IF(ISTEXT($D35),1,"")</f>
        <v/>
      </c>
      <c r="P74" s="148" t="str">
        <f t="shared" si="33"/>
        <v/>
      </c>
      <c r="Q74" s="148" t="str">
        <f t="shared" si="33"/>
        <v/>
      </c>
      <c r="R74" s="148" t="str">
        <f t="shared" si="33"/>
        <v/>
      </c>
      <c r="S74" s="148" t="str">
        <f t="shared" si="33"/>
        <v/>
      </c>
      <c r="T74" s="148" t="str">
        <f t="shared" si="33"/>
        <v/>
      </c>
      <c r="U74" s="148" t="str">
        <f t="shared" si="33"/>
        <v/>
      </c>
      <c r="V74" s="149" t="str">
        <f t="shared" si="33"/>
        <v/>
      </c>
      <c r="W74" s="164"/>
      <c r="X74" s="142"/>
      <c r="Y74" s="194"/>
      <c r="Z74" s="195"/>
    </row>
    <row r="75" spans="2:26" x14ac:dyDescent="0.25">
      <c r="B75" s="120" t="str">
        <f>IF(ISTEXT(D36),(CONCATENATE(Forside!$B$5,".",C75,".",D75,".",E75)),(""))</f>
        <v/>
      </c>
      <c r="C75" s="137" t="str">
        <f t="shared" si="5"/>
        <v/>
      </c>
      <c r="D75" s="456" t="str">
        <f t="shared" si="5"/>
        <v/>
      </c>
      <c r="E75" s="195" t="str">
        <f t="shared" si="6"/>
        <v/>
      </c>
      <c r="F75" s="145"/>
      <c r="G75" s="66"/>
      <c r="H75" s="472"/>
      <c r="I75" s="472"/>
      <c r="J75" s="472"/>
      <c r="K75" s="472"/>
      <c r="L75" s="472"/>
      <c r="M75" s="472"/>
      <c r="N75" s="472"/>
      <c r="O75" s="148" t="str">
        <f t="shared" ref="O75:V75" si="34">IF(ISTEXT($D36),1,"")</f>
        <v/>
      </c>
      <c r="P75" s="148" t="str">
        <f t="shared" si="34"/>
        <v/>
      </c>
      <c r="Q75" s="148" t="str">
        <f t="shared" si="34"/>
        <v/>
      </c>
      <c r="R75" s="148" t="str">
        <f t="shared" si="34"/>
        <v/>
      </c>
      <c r="S75" s="148" t="str">
        <f t="shared" si="34"/>
        <v/>
      </c>
      <c r="T75" s="148" t="str">
        <f t="shared" si="34"/>
        <v/>
      </c>
      <c r="U75" s="148" t="str">
        <f t="shared" si="34"/>
        <v/>
      </c>
      <c r="V75" s="149" t="str">
        <f t="shared" si="34"/>
        <v/>
      </c>
      <c r="W75" s="164"/>
      <c r="X75" s="142"/>
      <c r="Y75" s="194"/>
      <c r="Z75" s="195"/>
    </row>
    <row r="76" spans="2:26" x14ac:dyDescent="0.25">
      <c r="B76" s="120" t="str">
        <f>IF(ISTEXT(D37),(CONCATENATE(Forside!$B$5,".",C76,".",D76,".",E76)),(""))</f>
        <v/>
      </c>
      <c r="C76" s="137" t="str">
        <f t="shared" si="5"/>
        <v/>
      </c>
      <c r="D76" s="456" t="str">
        <f t="shared" si="5"/>
        <v/>
      </c>
      <c r="E76" s="195" t="str">
        <f t="shared" si="6"/>
        <v/>
      </c>
      <c r="F76" s="145"/>
      <c r="G76" s="66"/>
      <c r="H76" s="472"/>
      <c r="I76" s="472"/>
      <c r="J76" s="472"/>
      <c r="K76" s="472"/>
      <c r="L76" s="472"/>
      <c r="M76" s="472"/>
      <c r="N76" s="472"/>
      <c r="O76" s="148" t="str">
        <f t="shared" ref="O76:V76" si="35">IF(ISTEXT($D37),1,"")</f>
        <v/>
      </c>
      <c r="P76" s="148" t="str">
        <f t="shared" si="35"/>
        <v/>
      </c>
      <c r="Q76" s="148" t="str">
        <f t="shared" si="35"/>
        <v/>
      </c>
      <c r="R76" s="148" t="str">
        <f t="shared" si="35"/>
        <v/>
      </c>
      <c r="S76" s="148" t="str">
        <f t="shared" si="35"/>
        <v/>
      </c>
      <c r="T76" s="148" t="str">
        <f t="shared" si="35"/>
        <v/>
      </c>
      <c r="U76" s="148" t="str">
        <f t="shared" si="35"/>
        <v/>
      </c>
      <c r="V76" s="149" t="str">
        <f t="shared" si="35"/>
        <v/>
      </c>
      <c r="W76" s="164"/>
      <c r="X76" s="142"/>
      <c r="Y76" s="194"/>
      <c r="Z76" s="195"/>
    </row>
    <row r="77" spans="2:26" x14ac:dyDescent="0.25">
      <c r="B77" s="120" t="str">
        <f>IF(ISTEXT(D38),(CONCATENATE(Forside!$B$5,".",C77,".",D77,".",E77)),(""))</f>
        <v/>
      </c>
      <c r="C77" s="137" t="str">
        <f t="shared" si="5"/>
        <v/>
      </c>
      <c r="D77" s="456" t="str">
        <f t="shared" si="5"/>
        <v/>
      </c>
      <c r="E77" s="195" t="str">
        <f t="shared" si="6"/>
        <v/>
      </c>
      <c r="F77" s="145"/>
      <c r="G77" s="66"/>
      <c r="H77" s="472"/>
      <c r="I77" s="472"/>
      <c r="J77" s="472"/>
      <c r="K77" s="472"/>
      <c r="L77" s="472"/>
      <c r="M77" s="472"/>
      <c r="N77" s="472"/>
      <c r="O77" s="148" t="str">
        <f t="shared" ref="O77:V77" si="36">IF(ISTEXT($D38),1,"")</f>
        <v/>
      </c>
      <c r="P77" s="148" t="str">
        <f t="shared" si="36"/>
        <v/>
      </c>
      <c r="Q77" s="148" t="str">
        <f t="shared" si="36"/>
        <v/>
      </c>
      <c r="R77" s="148" t="str">
        <f t="shared" si="36"/>
        <v/>
      </c>
      <c r="S77" s="148" t="str">
        <f t="shared" si="36"/>
        <v/>
      </c>
      <c r="T77" s="148" t="str">
        <f t="shared" si="36"/>
        <v/>
      </c>
      <c r="U77" s="148" t="str">
        <f t="shared" si="36"/>
        <v/>
      </c>
      <c r="V77" s="149" t="str">
        <f t="shared" si="36"/>
        <v/>
      </c>
      <c r="W77" s="164"/>
      <c r="X77" s="142"/>
      <c r="Y77" s="194"/>
      <c r="Z77" s="195"/>
    </row>
    <row r="78" spans="2:26" ht="14.4" thickBot="1" x14ac:dyDescent="0.3">
      <c r="B78" s="120" t="str">
        <f>IF(ISTEXT(D39),(CONCATENATE(Forside!$B$5,".",C78,".",D78,".",E78)),(""))</f>
        <v/>
      </c>
      <c r="C78" s="378" t="str">
        <f t="shared" si="5"/>
        <v/>
      </c>
      <c r="D78" s="547" t="str">
        <f t="shared" si="5"/>
        <v/>
      </c>
      <c r="E78" s="191" t="str">
        <f t="shared" si="6"/>
        <v/>
      </c>
      <c r="F78" s="157"/>
      <c r="G78" s="84"/>
      <c r="H78" s="464"/>
      <c r="I78" s="464"/>
      <c r="J78" s="464"/>
      <c r="K78" s="464"/>
      <c r="L78" s="464"/>
      <c r="M78" s="464"/>
      <c r="N78" s="464"/>
      <c r="O78" s="160" t="str">
        <f t="shared" ref="O78:V78" si="37">IF(ISTEXT($D39),1,"")</f>
        <v/>
      </c>
      <c r="P78" s="160" t="str">
        <f t="shared" si="37"/>
        <v/>
      </c>
      <c r="Q78" s="160" t="str">
        <f t="shared" si="37"/>
        <v/>
      </c>
      <c r="R78" s="160" t="str">
        <f t="shared" si="37"/>
        <v/>
      </c>
      <c r="S78" s="160" t="str">
        <f t="shared" si="37"/>
        <v/>
      </c>
      <c r="T78" s="160" t="str">
        <f t="shared" si="37"/>
        <v/>
      </c>
      <c r="U78" s="160" t="str">
        <f t="shared" si="37"/>
        <v/>
      </c>
      <c r="V78" s="161" t="str">
        <f t="shared" si="37"/>
        <v/>
      </c>
      <c r="W78" s="164"/>
      <c r="X78" s="155"/>
      <c r="Y78" s="190"/>
      <c r="Z78" s="191"/>
    </row>
    <row r="79" spans="2:26" x14ac:dyDescent="0.25">
      <c r="C79" s="387" t="s">
        <v>278</v>
      </c>
      <c r="D79" s="453"/>
      <c r="E79" s="387"/>
      <c r="F79" s="387"/>
      <c r="G79" s="387"/>
    </row>
  </sheetData>
  <mergeCells count="50">
    <mergeCell ref="AA3:AB4"/>
    <mergeCell ref="AA5:AA6"/>
    <mergeCell ref="AB5:AB6"/>
    <mergeCell ref="U44:U45"/>
    <mergeCell ref="V44:V45"/>
    <mergeCell ref="X4:Z4"/>
    <mergeCell ref="X5:X6"/>
    <mergeCell ref="Y5:Y6"/>
    <mergeCell ref="Z5:Z6"/>
    <mergeCell ref="U5:U6"/>
    <mergeCell ref="V5:V6"/>
    <mergeCell ref="X3:Z3"/>
    <mergeCell ref="C1:F1"/>
    <mergeCell ref="R44:R45"/>
    <mergeCell ref="P5:P6"/>
    <mergeCell ref="Q5:Q6"/>
    <mergeCell ref="C3:F3"/>
    <mergeCell ref="J44:J45"/>
    <mergeCell ref="K44:K45"/>
    <mergeCell ref="G5:G6"/>
    <mergeCell ref="C42:F42"/>
    <mergeCell ref="H5:H6"/>
    <mergeCell ref="I5:I6"/>
    <mergeCell ref="J5:J6"/>
    <mergeCell ref="K5:K6"/>
    <mergeCell ref="L5:L6"/>
    <mergeCell ref="H44:H45"/>
    <mergeCell ref="R5:R6"/>
    <mergeCell ref="M5:M6"/>
    <mergeCell ref="N5:N6"/>
    <mergeCell ref="AD5:AD6"/>
    <mergeCell ref="X43:Z43"/>
    <mergeCell ref="T44:T45"/>
    <mergeCell ref="O44:O45"/>
    <mergeCell ref="P44:P45"/>
    <mergeCell ref="Q44:Q45"/>
    <mergeCell ref="S44:S45"/>
    <mergeCell ref="T5:T6"/>
    <mergeCell ref="S5:S6"/>
    <mergeCell ref="O5:O6"/>
    <mergeCell ref="X42:Z42"/>
    <mergeCell ref="X44:X45"/>
    <mergeCell ref="Y44:Y45"/>
    <mergeCell ref="Z44:Z45"/>
    <mergeCell ref="L44:L45"/>
    <mergeCell ref="M44:M45"/>
    <mergeCell ref="C40:N40"/>
    <mergeCell ref="I44:I45"/>
    <mergeCell ref="N44:N45"/>
    <mergeCell ref="G44:G45"/>
  </mergeCells>
  <pageMargins left="0.25" right="0.25" top="0.75" bottom="0.75" header="0.3" footer="0.3"/>
  <pageSetup paperSize="9" scale="52" fitToHeight="2" orientation="landscape" verticalDpi="1200" r:id="rId1"/>
  <rowBreaks count="1" manualBreakCount="1">
    <brk id="41" max="16383" man="1"/>
  </rowBreaks>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tint="-4.9989318521683403E-2"/>
    <pageSetUpPr fitToPage="1"/>
  </sheetPr>
  <dimension ref="A1:AC39"/>
  <sheetViews>
    <sheetView showGridLines="0" topLeftCell="A10" zoomScale="85" zoomScaleNormal="85" workbookViewId="0">
      <selection activeCell="AB24" sqref="AB24"/>
    </sheetView>
  </sheetViews>
  <sheetFormatPr baseColWidth="10" defaultColWidth="11.6328125" defaultRowHeight="13.8" x14ac:dyDescent="0.25"/>
  <cols>
    <col min="1" max="1" width="3.08984375" style="615" customWidth="1"/>
    <col min="2" max="2" width="41.1796875" style="615" hidden="1" customWidth="1"/>
    <col min="3" max="3" width="8.1796875" style="615" customWidth="1"/>
    <col min="4" max="4" width="15.90625" style="615" customWidth="1"/>
    <col min="5" max="5" width="11.81640625" style="615" customWidth="1"/>
    <col min="6" max="6" width="8.453125" style="615" customWidth="1"/>
    <col min="7" max="22" width="3.36328125" style="615" customWidth="1"/>
    <col min="23" max="23" width="3.453125" style="615" customWidth="1"/>
    <col min="24" max="26" width="6.36328125" style="615" customWidth="1"/>
    <col min="27" max="27" width="41.453125" style="615" customWidth="1"/>
    <col min="28" max="28" width="15.6328125" style="615" customWidth="1"/>
    <col min="29" max="16384" width="11.6328125" style="615"/>
  </cols>
  <sheetData>
    <row r="1" spans="1:29" ht="17.399999999999999" x14ac:dyDescent="0.3">
      <c r="C1" s="1171" t="s">
        <v>452</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145.5" customHeight="1" thickBot="1" x14ac:dyDescent="0.3">
      <c r="C5" s="58"/>
      <c r="D5" s="55"/>
      <c r="E5" s="59"/>
      <c r="F5" s="50" t="s">
        <v>218</v>
      </c>
      <c r="G5" s="1110" t="s">
        <v>397</v>
      </c>
      <c r="H5" s="1062"/>
      <c r="I5" s="1062"/>
      <c r="J5" s="1062" t="s">
        <v>396</v>
      </c>
      <c r="K5" s="1062" t="s">
        <v>395</v>
      </c>
      <c r="L5" s="1062" t="s">
        <v>394</v>
      </c>
      <c r="M5" s="1062" t="s">
        <v>393</v>
      </c>
      <c r="N5" s="1062" t="s">
        <v>392</v>
      </c>
      <c r="O5" s="1157" t="s">
        <v>391</v>
      </c>
      <c r="P5" s="1155" t="s">
        <v>390</v>
      </c>
      <c r="Q5" s="1157" t="s">
        <v>389</v>
      </c>
      <c r="R5" s="1155" t="s">
        <v>388</v>
      </c>
      <c r="S5" s="1155" t="s">
        <v>387</v>
      </c>
      <c r="T5" s="1155" t="s">
        <v>30</v>
      </c>
      <c r="U5" s="1155" t="s">
        <v>386</v>
      </c>
      <c r="V5" s="1200" t="s">
        <v>385</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111"/>
      <c r="H6" s="1104"/>
      <c r="I6" s="1104"/>
      <c r="J6" s="1104"/>
      <c r="K6" s="1104"/>
      <c r="L6" s="1104"/>
      <c r="M6" s="1104"/>
      <c r="N6" s="1104"/>
      <c r="O6" s="1156"/>
      <c r="P6" s="1156"/>
      <c r="Q6" s="1156"/>
      <c r="R6" s="1156"/>
      <c r="S6" s="1156"/>
      <c r="T6" s="1156"/>
      <c r="U6" s="1156"/>
      <c r="V6" s="1201"/>
      <c r="X6" s="1190"/>
      <c r="Y6" s="1192"/>
      <c r="Z6" s="1194"/>
      <c r="AA6" s="1092"/>
      <c r="AB6" s="1094"/>
      <c r="AC6" s="1067"/>
    </row>
    <row r="7" spans="1:29" ht="14.4" thickBot="1" x14ac:dyDescent="0.3">
      <c r="A7" s="115"/>
      <c r="B7" s="615" t="str">
        <f>IF(ISTEXT(D7),(CONCATENATE(Forside!$B$5,".",C7,".",D7,".",E7)),(""))</f>
        <v/>
      </c>
      <c r="C7" s="66"/>
      <c r="D7" s="87"/>
      <c r="E7" s="290" t="str">
        <f>IF(ISTEXT(D7),"STATUS","")</f>
        <v/>
      </c>
      <c r="F7" s="92"/>
      <c r="G7" s="81"/>
      <c r="H7" s="86"/>
      <c r="I7" s="86"/>
      <c r="J7" s="86"/>
      <c r="K7" s="86"/>
      <c r="L7" s="86"/>
      <c r="M7" s="86"/>
      <c r="N7" s="86"/>
      <c r="O7" s="86"/>
      <c r="P7" s="63"/>
      <c r="Q7" s="63"/>
      <c r="R7" s="63" t="str">
        <f t="shared" ref="R7:V13" si="0">IF(ISTEXT($D7),1,"")</f>
        <v/>
      </c>
      <c r="S7" s="63" t="str">
        <f t="shared" si="0"/>
        <v/>
      </c>
      <c r="T7" s="63" t="str">
        <f t="shared" si="0"/>
        <v/>
      </c>
      <c r="U7" s="63"/>
      <c r="V7" s="64"/>
      <c r="W7" s="71"/>
      <c r="X7" s="5"/>
      <c r="Y7" s="406"/>
      <c r="Z7" s="690"/>
      <c r="AA7" s="847"/>
      <c r="AB7" s="312"/>
      <c r="AC7" s="139"/>
    </row>
    <row r="8" spans="1:29" ht="14.4" thickBot="1" x14ac:dyDescent="0.3">
      <c r="A8" s="115"/>
      <c r="B8" s="615" t="str">
        <f>IF(ISTEXT(D8),(CONCATENATE(Forside!$B$5,".",C8,".",D8,".",E8)),(""))</f>
        <v/>
      </c>
      <c r="C8" s="66"/>
      <c r="D8" s="87"/>
      <c r="E8" s="290" t="str">
        <f t="shared" ref="E8:E12" si="1">IF(ISTEXT(D8),"STATUS","")</f>
        <v/>
      </c>
      <c r="F8" s="92"/>
      <c r="G8" s="74"/>
      <c r="H8" s="75"/>
      <c r="I8" s="75"/>
      <c r="J8" s="75"/>
      <c r="K8" s="75"/>
      <c r="L8" s="75"/>
      <c r="M8" s="75"/>
      <c r="N8" s="75"/>
      <c r="O8" s="75"/>
      <c r="P8" s="67"/>
      <c r="Q8" s="67"/>
      <c r="R8" s="67" t="str">
        <f t="shared" si="0"/>
        <v/>
      </c>
      <c r="S8" s="67" t="str">
        <f t="shared" si="0"/>
        <v/>
      </c>
      <c r="T8" s="67" t="str">
        <f t="shared" si="0"/>
        <v/>
      </c>
      <c r="U8" s="67"/>
      <c r="V8" s="68"/>
      <c r="W8" s="71"/>
      <c r="X8" s="6"/>
      <c r="Y8" s="78"/>
      <c r="Z8" s="675"/>
      <c r="AA8" s="847"/>
      <c r="AB8" s="312"/>
      <c r="AC8" s="145"/>
    </row>
    <row r="9" spans="1:29" ht="14.4" thickBot="1" x14ac:dyDescent="0.3">
      <c r="A9" s="115"/>
      <c r="B9" s="615" t="str">
        <f>IF(ISTEXT(D9),(CONCATENATE(Forside!$B$5,".",C9,".",D9,".",E9)),(""))</f>
        <v/>
      </c>
      <c r="C9" s="66"/>
      <c r="D9" s="87"/>
      <c r="E9" s="290" t="str">
        <f t="shared" si="1"/>
        <v/>
      </c>
      <c r="F9" s="113"/>
      <c r="G9" s="77"/>
      <c r="H9" s="80"/>
      <c r="I9" s="80"/>
      <c r="J9" s="80"/>
      <c r="K9" s="80"/>
      <c r="L9" s="80"/>
      <c r="M9" s="80"/>
      <c r="N9" s="80"/>
      <c r="O9" s="80"/>
      <c r="P9" s="67"/>
      <c r="Q9" s="67"/>
      <c r="R9" s="67" t="str">
        <f t="shared" si="0"/>
        <v/>
      </c>
      <c r="S9" s="67" t="str">
        <f t="shared" si="0"/>
        <v/>
      </c>
      <c r="T9" s="67" t="str">
        <f t="shared" si="0"/>
        <v/>
      </c>
      <c r="U9" s="67"/>
      <c r="V9" s="68"/>
      <c r="W9" s="71"/>
      <c r="X9" s="6"/>
      <c r="Y9" s="78"/>
      <c r="Z9" s="675"/>
      <c r="AA9" s="847"/>
      <c r="AB9" s="312"/>
      <c r="AC9" s="145"/>
    </row>
    <row r="10" spans="1:29" ht="14.4" thickBot="1" x14ac:dyDescent="0.3">
      <c r="A10" s="115"/>
      <c r="B10" s="615" t="str">
        <f>IF(ISTEXT(D10),(CONCATENATE(Forside!$B$5,".",C10,".",D10,".",E10)),(""))</f>
        <v/>
      </c>
      <c r="C10" s="66"/>
      <c r="D10" s="87"/>
      <c r="E10" s="290" t="str">
        <f t="shared" si="1"/>
        <v/>
      </c>
      <c r="F10" s="113"/>
      <c r="G10" s="77"/>
      <c r="H10" s="80"/>
      <c r="I10" s="80"/>
      <c r="J10" s="80"/>
      <c r="K10" s="80"/>
      <c r="L10" s="80"/>
      <c r="M10" s="80"/>
      <c r="N10" s="80"/>
      <c r="O10" s="80"/>
      <c r="P10" s="67"/>
      <c r="Q10" s="67"/>
      <c r="R10" s="67" t="str">
        <f t="shared" si="0"/>
        <v/>
      </c>
      <c r="S10" s="67" t="str">
        <f t="shared" si="0"/>
        <v/>
      </c>
      <c r="T10" s="67" t="str">
        <f t="shared" si="0"/>
        <v/>
      </c>
      <c r="U10" s="67"/>
      <c r="V10" s="68"/>
      <c r="W10" s="71"/>
      <c r="X10" s="407"/>
      <c r="Y10" s="78"/>
      <c r="Z10" s="675"/>
      <c r="AA10" s="847"/>
      <c r="AB10" s="312"/>
      <c r="AC10" s="145"/>
    </row>
    <row r="11" spans="1:29" ht="14.4" thickBot="1" x14ac:dyDescent="0.3">
      <c r="A11" s="115"/>
      <c r="B11" s="615" t="str">
        <f>IF(ISTEXT(D11),(CONCATENATE(Forside!$B$5,".",C11,".",D11,".",E11)),(""))</f>
        <v/>
      </c>
      <c r="C11" s="66"/>
      <c r="D11" s="87"/>
      <c r="E11" s="290" t="str">
        <f t="shared" si="1"/>
        <v/>
      </c>
      <c r="F11" s="113"/>
      <c r="G11" s="77"/>
      <c r="H11" s="80"/>
      <c r="I11" s="80"/>
      <c r="J11" s="80"/>
      <c r="K11" s="80"/>
      <c r="L11" s="80"/>
      <c r="M11" s="80"/>
      <c r="N11" s="80"/>
      <c r="O11" s="80"/>
      <c r="P11" s="67"/>
      <c r="Q11" s="67"/>
      <c r="R11" s="67" t="str">
        <f t="shared" si="0"/>
        <v/>
      </c>
      <c r="S11" s="67" t="str">
        <f t="shared" si="0"/>
        <v/>
      </c>
      <c r="T11" s="67" t="str">
        <f t="shared" si="0"/>
        <v/>
      </c>
      <c r="U11" s="67"/>
      <c r="V11" s="68"/>
      <c r="W11" s="71"/>
      <c r="X11" s="6"/>
      <c r="Y11" s="78"/>
      <c r="Z11" s="675"/>
      <c r="AA11" s="312"/>
      <c r="AB11" s="312"/>
      <c r="AC11" s="145"/>
    </row>
    <row r="12" spans="1:29" x14ac:dyDescent="0.25">
      <c r="A12" s="115"/>
      <c r="B12" s="615" t="str">
        <f>IF(ISTEXT(D12),(CONCATENATE(Forside!$B$5,".",C12,".",D12,".",E12)),(""))</f>
        <v/>
      </c>
      <c r="C12" s="66"/>
      <c r="D12" s="87"/>
      <c r="E12" s="290" t="str">
        <f t="shared" si="1"/>
        <v/>
      </c>
      <c r="F12" s="113"/>
      <c r="G12" s="77"/>
      <c r="H12" s="80"/>
      <c r="I12" s="80"/>
      <c r="J12" s="80"/>
      <c r="K12" s="80"/>
      <c r="L12" s="80"/>
      <c r="M12" s="80"/>
      <c r="N12" s="80"/>
      <c r="O12" s="80"/>
      <c r="P12" s="67"/>
      <c r="Q12" s="67"/>
      <c r="R12" s="67" t="str">
        <f t="shared" si="0"/>
        <v/>
      </c>
      <c r="S12" s="67" t="str">
        <f t="shared" si="0"/>
        <v/>
      </c>
      <c r="T12" s="67" t="str">
        <f t="shared" si="0"/>
        <v/>
      </c>
      <c r="U12" s="67"/>
      <c r="V12" s="68"/>
      <c r="W12" s="71"/>
      <c r="X12" s="407"/>
      <c r="Y12" s="78"/>
      <c r="Z12" s="675"/>
      <c r="AA12" s="847"/>
      <c r="AB12" s="312"/>
      <c r="AC12" s="145"/>
    </row>
    <row r="13" spans="1:29" ht="14.4" thickBot="1" x14ac:dyDescent="0.3">
      <c r="A13" s="71"/>
      <c r="B13" s="615" t="str">
        <f>IF(ISTEXT(D13),(CONCATENATE(Forside!$B$5,".",C13,".",D13,".",E13)),(""))</f>
        <v/>
      </c>
      <c r="C13" s="84"/>
      <c r="D13" s="65"/>
      <c r="E13" s="91" t="str">
        <f t="shared" ref="E13" si="2">IF(ISTEXT(D13),"STATUS","")</f>
        <v/>
      </c>
      <c r="F13" s="93"/>
      <c r="G13" s="85"/>
      <c r="H13" s="94"/>
      <c r="I13" s="94"/>
      <c r="J13" s="94"/>
      <c r="K13" s="94"/>
      <c r="L13" s="94"/>
      <c r="M13" s="94"/>
      <c r="N13" s="94"/>
      <c r="O13" s="94"/>
      <c r="P13" s="72" t="str">
        <f t="shared" ref="P13" si="3">IF(ISTEXT($D13),1,"")</f>
        <v/>
      </c>
      <c r="Q13" s="72"/>
      <c r="R13" s="72" t="str">
        <f t="shared" si="0"/>
        <v/>
      </c>
      <c r="S13" s="72" t="str">
        <f t="shared" si="0"/>
        <v/>
      </c>
      <c r="T13" s="72" t="str">
        <f t="shared" si="0"/>
        <v/>
      </c>
      <c r="U13" s="72" t="str">
        <f t="shared" si="0"/>
        <v/>
      </c>
      <c r="V13" s="82" t="str">
        <f t="shared" si="0"/>
        <v/>
      </c>
      <c r="W13" s="71"/>
      <c r="X13" s="85"/>
      <c r="Y13" s="88"/>
      <c r="Z13" s="691"/>
      <c r="AA13" s="596"/>
      <c r="AB13" s="49"/>
      <c r="AC13" s="157"/>
    </row>
    <row r="14" spans="1:29" x14ac:dyDescent="0.25">
      <c r="A14" s="71"/>
      <c r="C14" s="1144" t="s">
        <v>278</v>
      </c>
      <c r="D14" s="1144"/>
      <c r="E14" s="1144"/>
      <c r="F14" s="1144"/>
      <c r="G14" s="1150"/>
      <c r="H14" s="1150"/>
      <c r="I14" s="1150"/>
      <c r="J14" s="1150"/>
      <c r="K14" s="1150"/>
      <c r="L14" s="1150"/>
      <c r="M14" s="1150"/>
      <c r="N14" s="1150"/>
      <c r="O14" s="71"/>
      <c r="P14" s="71"/>
      <c r="Q14" s="71"/>
      <c r="R14" s="71"/>
      <c r="S14" s="71"/>
      <c r="T14" s="71"/>
      <c r="U14" s="71"/>
      <c r="V14" s="71"/>
      <c r="W14" s="71"/>
      <c r="X14" s="112"/>
      <c r="Y14" s="112"/>
      <c r="Z14" s="112"/>
      <c r="AC14" s="700"/>
    </row>
    <row r="15" spans="1:29" ht="14.4" thickBo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112"/>
      <c r="Y15" s="112"/>
      <c r="Z15" s="112"/>
      <c r="AC15" s="700"/>
    </row>
    <row r="16" spans="1:29" ht="18" thickBot="1" x14ac:dyDescent="0.35">
      <c r="A16" s="71"/>
      <c r="B16" s="71"/>
      <c r="C16" s="1151" t="s">
        <v>163</v>
      </c>
      <c r="D16" s="1151"/>
      <c r="E16" s="1151"/>
      <c r="F16" s="1151"/>
      <c r="G16" s="71"/>
      <c r="H16" s="71"/>
      <c r="I16" s="71"/>
      <c r="J16" s="71"/>
      <c r="K16" s="71"/>
      <c r="L16" s="71"/>
      <c r="M16" s="71"/>
      <c r="N16" s="71"/>
      <c r="O16" s="71"/>
      <c r="P16" s="71"/>
      <c r="Q16" s="71"/>
      <c r="R16" s="71"/>
      <c r="S16" s="71"/>
      <c r="T16" s="71"/>
      <c r="U16" s="71"/>
      <c r="V16" s="71"/>
      <c r="W16" s="71"/>
      <c r="X16" s="1179" t="s">
        <v>272</v>
      </c>
      <c r="Y16" s="1180"/>
      <c r="Z16" s="1181"/>
      <c r="AC16" s="700"/>
    </row>
    <row r="17" spans="1:29" ht="14.4" thickBot="1" x14ac:dyDescent="0.3">
      <c r="A17" s="71"/>
      <c r="B17" s="71"/>
      <c r="C17" s="96"/>
      <c r="D17" s="95"/>
      <c r="E17" s="97"/>
      <c r="F17" s="98" t="s">
        <v>219</v>
      </c>
      <c r="G17" s="81">
        <v>15</v>
      </c>
      <c r="H17" s="86">
        <v>14</v>
      </c>
      <c r="I17" s="86">
        <v>13</v>
      </c>
      <c r="J17" s="86">
        <v>12</v>
      </c>
      <c r="K17" s="86">
        <v>11</v>
      </c>
      <c r="L17" s="86">
        <v>10</v>
      </c>
      <c r="M17" s="86">
        <v>9</v>
      </c>
      <c r="N17" s="86">
        <v>8</v>
      </c>
      <c r="O17" s="86">
        <v>7</v>
      </c>
      <c r="P17" s="63">
        <v>6</v>
      </c>
      <c r="Q17" s="63">
        <v>5</v>
      </c>
      <c r="R17" s="63">
        <v>4</v>
      </c>
      <c r="S17" s="63">
        <v>3</v>
      </c>
      <c r="T17" s="63">
        <v>2</v>
      </c>
      <c r="U17" s="63">
        <v>1</v>
      </c>
      <c r="V17" s="64">
        <v>0</v>
      </c>
      <c r="W17" s="71"/>
      <c r="X17" s="1186" t="s">
        <v>273</v>
      </c>
      <c r="Y17" s="1187"/>
      <c r="Z17" s="1188"/>
      <c r="AC17" s="700"/>
    </row>
    <row r="18" spans="1:29" ht="132" customHeight="1" thickBot="1" x14ac:dyDescent="0.3">
      <c r="A18" s="71"/>
      <c r="B18" s="71"/>
      <c r="C18" s="99"/>
      <c r="D18" s="100"/>
      <c r="E18" s="101"/>
      <c r="F18" s="102" t="s">
        <v>218</v>
      </c>
      <c r="G18" s="1110"/>
      <c r="H18" s="1062"/>
      <c r="I18" s="1062"/>
      <c r="J18" s="1062"/>
      <c r="K18" s="1062"/>
      <c r="L18" s="1062"/>
      <c r="M18" s="1062"/>
      <c r="N18" s="1062"/>
      <c r="O18" s="1062"/>
      <c r="P18" s="1062"/>
      <c r="Q18" s="1101" t="s">
        <v>401</v>
      </c>
      <c r="R18" s="1101" t="s">
        <v>400</v>
      </c>
      <c r="S18" s="1101" t="s">
        <v>399</v>
      </c>
      <c r="T18" s="1101" t="s">
        <v>398</v>
      </c>
      <c r="U18" s="1062" t="s">
        <v>80</v>
      </c>
      <c r="V18" s="1250" t="s">
        <v>79</v>
      </c>
      <c r="W18" s="71"/>
      <c r="X18" s="1236" t="s">
        <v>210</v>
      </c>
      <c r="Y18" s="1238" t="s">
        <v>211</v>
      </c>
      <c r="Z18" s="1240" t="s">
        <v>212</v>
      </c>
      <c r="AC18" s="700"/>
    </row>
    <row r="19" spans="1:29" ht="14.4" thickBot="1" x14ac:dyDescent="0.3">
      <c r="A19" s="71"/>
      <c r="B19" s="71"/>
      <c r="C19" s="486" t="s">
        <v>222</v>
      </c>
      <c r="D19" s="485" t="s">
        <v>225</v>
      </c>
      <c r="E19" s="616" t="s">
        <v>226</v>
      </c>
      <c r="F19" s="106" t="s">
        <v>217</v>
      </c>
      <c r="G19" s="1111"/>
      <c r="H19" s="1104"/>
      <c r="I19" s="1104"/>
      <c r="J19" s="1104"/>
      <c r="K19" s="1104"/>
      <c r="L19" s="1104"/>
      <c r="M19" s="1104"/>
      <c r="N19" s="1104"/>
      <c r="O19" s="1104"/>
      <c r="P19" s="1104"/>
      <c r="Q19" s="1104"/>
      <c r="R19" s="1104"/>
      <c r="S19" s="1104"/>
      <c r="T19" s="1104"/>
      <c r="U19" s="1104"/>
      <c r="V19" s="1251"/>
      <c r="W19" s="71"/>
      <c r="X19" s="1237"/>
      <c r="Y19" s="1239"/>
      <c r="Z19" s="1241"/>
      <c r="AC19" s="700"/>
    </row>
    <row r="20" spans="1:29" ht="14.4" thickBot="1" x14ac:dyDescent="0.3">
      <c r="A20" s="115"/>
      <c r="B20" s="615" t="str">
        <f>IF(ISTEXT(D7),(CONCATENATE(Forside!$B$5,".",C20,".",D20,".",E20)),(""))</f>
        <v/>
      </c>
      <c r="C20" s="589" t="str">
        <f>C7&amp;""</f>
        <v/>
      </c>
      <c r="D20" s="589" t="str">
        <f>D7&amp;""</f>
        <v/>
      </c>
      <c r="E20" s="583" t="str">
        <f>IF(ISTEXT(D7),"KOMMANDO","")</f>
        <v/>
      </c>
      <c r="F20" s="598"/>
      <c r="G20" s="81"/>
      <c r="H20" s="86"/>
      <c r="I20" s="86"/>
      <c r="J20" s="86"/>
      <c r="K20" s="86"/>
      <c r="L20" s="86"/>
      <c r="M20" s="86"/>
      <c r="N20" s="86"/>
      <c r="O20" s="86"/>
      <c r="P20" s="86"/>
      <c r="Q20" s="86"/>
      <c r="R20" s="63" t="str">
        <f t="shared" ref="R20:T20" si="4">IF(ISTEXT($D7),1,"")</f>
        <v/>
      </c>
      <c r="S20" s="63" t="str">
        <f t="shared" si="4"/>
        <v/>
      </c>
      <c r="T20" s="86" t="str">
        <f t="shared" si="4"/>
        <v/>
      </c>
      <c r="U20" s="86"/>
      <c r="V20" s="602"/>
      <c r="W20" s="71"/>
      <c r="X20" s="146"/>
      <c r="Y20" s="76"/>
      <c r="Z20" s="68"/>
      <c r="AC20" s="700"/>
    </row>
    <row r="21" spans="1:29" ht="14.4" thickBot="1" x14ac:dyDescent="0.3">
      <c r="A21" s="115"/>
      <c r="B21" s="615" t="str">
        <f>IF(ISTEXT(D8),(CONCATENATE(Forside!$B$5,".",C21,".",D21,".",E21)),(""))</f>
        <v/>
      </c>
      <c r="C21" s="589" t="str">
        <f t="shared" ref="C21:C25" si="5">C8&amp;""</f>
        <v/>
      </c>
      <c r="D21" s="589" t="str">
        <f t="shared" ref="D21:D26" si="6">D8&amp;""</f>
        <v/>
      </c>
      <c r="E21" s="583" t="str">
        <f t="shared" ref="E21:E26" si="7">IF(ISTEXT(D8),"KOMMANDO","")</f>
        <v/>
      </c>
      <c r="F21" s="538"/>
      <c r="G21" s="74"/>
      <c r="H21" s="75"/>
      <c r="I21" s="75"/>
      <c r="J21" s="75"/>
      <c r="K21" s="75"/>
      <c r="L21" s="75"/>
      <c r="M21" s="75"/>
      <c r="N21" s="75"/>
      <c r="O21" s="75"/>
      <c r="P21" s="75"/>
      <c r="Q21" s="75"/>
      <c r="R21" s="67" t="str">
        <f t="shared" ref="R21" si="8">IF(ISTEXT($D8),1,"")</f>
        <v/>
      </c>
      <c r="S21" s="67" t="str">
        <f t="shared" ref="S21" si="9">IF(ISTEXT($D8),1,"")</f>
        <v/>
      </c>
      <c r="T21" s="75" t="str">
        <f t="shared" ref="O21:V26" si="10">IF(ISTEXT($D8),1,"")</f>
        <v/>
      </c>
      <c r="U21" s="75"/>
      <c r="V21" s="603"/>
      <c r="X21" s="146"/>
      <c r="Y21" s="24"/>
      <c r="Z21" s="4"/>
      <c r="AC21" s="700"/>
    </row>
    <row r="22" spans="1:29" ht="14.4" thickBot="1" x14ac:dyDescent="0.3">
      <c r="A22" s="115"/>
      <c r="B22" s="615" t="str">
        <f>IF(ISTEXT(D9),(CONCATENATE(Forside!$B$5,".",C22,".",D22,".",E22)),(""))</f>
        <v/>
      </c>
      <c r="C22" s="589" t="str">
        <f t="shared" si="5"/>
        <v/>
      </c>
      <c r="D22" s="589" t="str">
        <f t="shared" si="6"/>
        <v/>
      </c>
      <c r="E22" s="583" t="str">
        <f t="shared" si="7"/>
        <v/>
      </c>
      <c r="F22" s="538"/>
      <c r="G22" s="74"/>
      <c r="H22" s="75"/>
      <c r="I22" s="75"/>
      <c r="J22" s="75"/>
      <c r="K22" s="75"/>
      <c r="L22" s="75"/>
      <c r="M22" s="75"/>
      <c r="N22" s="75"/>
      <c r="O22" s="75"/>
      <c r="P22" s="75"/>
      <c r="Q22" s="75"/>
      <c r="R22" s="67" t="str">
        <f t="shared" ref="R22" si="11">IF(ISTEXT($D9),1,"")</f>
        <v/>
      </c>
      <c r="S22" s="67" t="str">
        <f t="shared" ref="S22" si="12">IF(ISTEXT($D9),1,"")</f>
        <v/>
      </c>
      <c r="T22" s="75" t="str">
        <f t="shared" si="10"/>
        <v/>
      </c>
      <c r="U22" s="75"/>
      <c r="V22" s="603"/>
      <c r="X22" s="178"/>
      <c r="Y22" s="33"/>
      <c r="Z22" s="28"/>
      <c r="AC22" s="700"/>
    </row>
    <row r="23" spans="1:29" ht="14.4" thickBot="1" x14ac:dyDescent="0.3">
      <c r="A23" s="115"/>
      <c r="B23" s="615" t="str">
        <f>IF(ISTEXT(D10),(CONCATENATE(Forside!$B$5,".",C23,".",D23,".",E23)),(""))</f>
        <v/>
      </c>
      <c r="C23" s="589" t="str">
        <f t="shared" si="5"/>
        <v/>
      </c>
      <c r="D23" s="589" t="str">
        <f t="shared" si="6"/>
        <v/>
      </c>
      <c r="E23" s="583" t="str">
        <f t="shared" si="7"/>
        <v/>
      </c>
      <c r="F23" s="537"/>
      <c r="G23" s="77"/>
      <c r="H23" s="80"/>
      <c r="I23" s="80"/>
      <c r="J23" s="80"/>
      <c r="K23" s="80"/>
      <c r="L23" s="80"/>
      <c r="M23" s="80"/>
      <c r="N23" s="80"/>
      <c r="O23" s="75"/>
      <c r="P23" s="75"/>
      <c r="Q23" s="75"/>
      <c r="R23" s="67" t="str">
        <f t="shared" ref="R23" si="13">IF(ISTEXT($D10),1,"")</f>
        <v/>
      </c>
      <c r="S23" s="67" t="str">
        <f t="shared" ref="S23" si="14">IF(ISTEXT($D10),1,"")</f>
        <v/>
      </c>
      <c r="T23" s="75" t="str">
        <f t="shared" si="10"/>
        <v/>
      </c>
      <c r="U23" s="75"/>
      <c r="V23" s="603"/>
      <c r="X23" s="178"/>
      <c r="Y23" s="33"/>
      <c r="Z23" s="28"/>
      <c r="AC23" s="700"/>
    </row>
    <row r="24" spans="1:29" ht="14.4" thickBot="1" x14ac:dyDescent="0.3">
      <c r="A24" s="115"/>
      <c r="B24" s="615" t="str">
        <f>IF(ISTEXT(D11),(CONCATENATE(Forside!$B$5,".",C24,".",D24,".",E24)),(""))</f>
        <v/>
      </c>
      <c r="C24" s="589" t="str">
        <f t="shared" si="5"/>
        <v/>
      </c>
      <c r="D24" s="589" t="str">
        <f t="shared" si="6"/>
        <v/>
      </c>
      <c r="E24" s="583" t="str">
        <f t="shared" si="7"/>
        <v/>
      </c>
      <c r="F24" s="537"/>
      <c r="G24" s="77"/>
      <c r="H24" s="80"/>
      <c r="I24" s="80"/>
      <c r="J24" s="80"/>
      <c r="K24" s="80"/>
      <c r="L24" s="80"/>
      <c r="M24" s="80"/>
      <c r="N24" s="80"/>
      <c r="O24" s="75"/>
      <c r="P24" s="75"/>
      <c r="Q24" s="75"/>
      <c r="R24" s="67" t="str">
        <f t="shared" ref="R24" si="15">IF(ISTEXT($D11),1,"")</f>
        <v/>
      </c>
      <c r="S24" s="67" t="str">
        <f t="shared" ref="S24" si="16">IF(ISTEXT($D11),1,"")</f>
        <v/>
      </c>
      <c r="T24" s="75" t="str">
        <f t="shared" si="10"/>
        <v/>
      </c>
      <c r="U24" s="75"/>
      <c r="V24" s="603"/>
      <c r="X24" s="178"/>
      <c r="Y24" s="33"/>
      <c r="Z24" s="28"/>
      <c r="AC24" s="700"/>
    </row>
    <row r="25" spans="1:29" ht="14.4" thickBot="1" x14ac:dyDescent="0.3">
      <c r="A25" s="115"/>
      <c r="B25" s="615" t="str">
        <f>IF(ISTEXT(D12),(CONCATENATE(Forside!$B$5,".",C25,".",D25,".",E25)),(""))</f>
        <v/>
      </c>
      <c r="C25" s="589" t="str">
        <f t="shared" si="5"/>
        <v/>
      </c>
      <c r="D25" s="589" t="str">
        <f>D12&amp;""</f>
        <v/>
      </c>
      <c r="E25" s="583" t="str">
        <f t="shared" si="7"/>
        <v/>
      </c>
      <c r="F25" s="537"/>
      <c r="G25" s="77"/>
      <c r="H25" s="80"/>
      <c r="I25" s="80"/>
      <c r="J25" s="80"/>
      <c r="K25" s="80"/>
      <c r="L25" s="80"/>
      <c r="M25" s="80"/>
      <c r="N25" s="80"/>
      <c r="O25" s="75"/>
      <c r="P25" s="75"/>
      <c r="Q25" s="75"/>
      <c r="R25" s="67" t="str">
        <f t="shared" ref="R25" si="17">IF(ISTEXT($D12),1,"")</f>
        <v/>
      </c>
      <c r="S25" s="67" t="str">
        <f t="shared" ref="S25" si="18">IF(ISTEXT($D12),1,"")</f>
        <v/>
      </c>
      <c r="T25" s="75" t="str">
        <f t="shared" si="10"/>
        <v/>
      </c>
      <c r="U25" s="75"/>
      <c r="V25" s="603"/>
      <c r="X25" s="178"/>
      <c r="Y25" s="33"/>
      <c r="Z25" s="28"/>
      <c r="AC25" s="700"/>
    </row>
    <row r="26" spans="1:29" ht="14.4" thickBot="1" x14ac:dyDescent="0.3">
      <c r="B26" s="615" t="str">
        <f>IF(ISTEXT(D13),(CONCATENATE(Forside!$B$5,".",C26,".",D26,".",E26)),(""))</f>
        <v/>
      </c>
      <c r="C26" s="619" t="str">
        <f t="shared" ref="C26" si="19">C13&amp;""</f>
        <v/>
      </c>
      <c r="D26" s="589" t="str">
        <f t="shared" si="6"/>
        <v/>
      </c>
      <c r="E26" s="583" t="str">
        <f t="shared" si="7"/>
        <v/>
      </c>
      <c r="F26" s="536"/>
      <c r="G26" s="85"/>
      <c r="H26" s="94"/>
      <c r="I26" s="94"/>
      <c r="J26" s="94"/>
      <c r="K26" s="94"/>
      <c r="L26" s="94"/>
      <c r="M26" s="94"/>
      <c r="N26" s="94"/>
      <c r="O26" s="94" t="str">
        <f t="shared" si="10"/>
        <v/>
      </c>
      <c r="P26" s="94" t="str">
        <f t="shared" si="10"/>
        <v/>
      </c>
      <c r="Q26" s="94"/>
      <c r="R26" s="94"/>
      <c r="S26" s="94"/>
      <c r="T26" s="94" t="str">
        <f t="shared" si="10"/>
        <v/>
      </c>
      <c r="U26" s="94" t="str">
        <f t="shared" si="10"/>
        <v/>
      </c>
      <c r="V26" s="604" t="str">
        <f t="shared" si="10"/>
        <v/>
      </c>
      <c r="X26" s="23"/>
      <c r="Y26" s="25"/>
      <c r="Z26" s="9"/>
      <c r="AC26" s="700"/>
    </row>
    <row r="27" spans="1:29" x14ac:dyDescent="0.25">
      <c r="C27" s="1150" t="s">
        <v>278</v>
      </c>
      <c r="D27" s="1150"/>
      <c r="E27" s="1150"/>
      <c r="F27" s="1144"/>
      <c r="G27" s="1150"/>
      <c r="H27" s="1150"/>
      <c r="I27" s="1150"/>
      <c r="J27" s="1150"/>
      <c r="K27" s="1150"/>
      <c r="L27" s="1150"/>
      <c r="M27" s="1150"/>
      <c r="N27" s="1150"/>
      <c r="X27" s="620"/>
      <c r="Y27" s="620"/>
      <c r="Z27" s="620"/>
      <c r="AC27" s="700"/>
    </row>
    <row r="28" spans="1:29" x14ac:dyDescent="0.25">
      <c r="AC28" s="700"/>
    </row>
    <row r="29" spans="1:29" x14ac:dyDescent="0.25">
      <c r="A29" s="120"/>
      <c r="B29" s="120"/>
      <c r="C29" s="176"/>
      <c r="D29" s="120"/>
      <c r="E29" s="120"/>
      <c r="F29" s="120"/>
      <c r="G29" s="120"/>
      <c r="H29" s="120"/>
      <c r="I29" s="120"/>
      <c r="J29" s="120"/>
      <c r="K29" s="120"/>
      <c r="L29" s="120"/>
      <c r="M29" s="120"/>
      <c r="AC29" s="700"/>
    </row>
    <row r="30" spans="1:29" ht="14.4" thickBot="1" x14ac:dyDescent="0.3">
      <c r="AC30" s="700"/>
    </row>
    <row r="31" spans="1:29" ht="17.399999999999999" x14ac:dyDescent="0.3">
      <c r="C31" s="120"/>
      <c r="D31" s="120"/>
      <c r="E31" s="120"/>
      <c r="F31" s="120"/>
      <c r="G31" s="120"/>
      <c r="H31" s="120"/>
      <c r="I31" s="120"/>
      <c r="J31" s="120"/>
      <c r="K31" s="120"/>
      <c r="L31" s="120"/>
      <c r="M31" s="120"/>
      <c r="N31" s="120"/>
      <c r="O31" s="120"/>
      <c r="P31" s="120"/>
      <c r="Q31" s="120"/>
      <c r="R31" s="120"/>
      <c r="S31" s="120"/>
      <c r="T31" s="120"/>
      <c r="U31" s="120"/>
      <c r="V31" s="120"/>
      <c r="W31" s="120"/>
      <c r="X31" s="1074" t="s">
        <v>272</v>
      </c>
      <c r="Y31" s="1075"/>
      <c r="Z31" s="1076"/>
      <c r="AC31" s="700"/>
    </row>
    <row r="32" spans="1:29" ht="18" thickBot="1" x14ac:dyDescent="0.35">
      <c r="C32" s="1087" t="s">
        <v>44</v>
      </c>
      <c r="D32" s="1087"/>
      <c r="E32" s="1087"/>
      <c r="F32" s="1087"/>
      <c r="G32" s="201"/>
      <c r="H32" s="201"/>
      <c r="I32" s="201"/>
      <c r="J32" s="201"/>
      <c r="K32" s="201"/>
      <c r="L32" s="201"/>
      <c r="M32" s="201"/>
      <c r="N32" s="201"/>
      <c r="O32" s="120"/>
      <c r="P32" s="120"/>
      <c r="Q32" s="120"/>
      <c r="R32" s="120"/>
      <c r="S32" s="120"/>
      <c r="T32" s="120"/>
      <c r="U32" s="120"/>
      <c r="V32" s="120"/>
      <c r="W32" s="120"/>
      <c r="X32" s="1068" t="s">
        <v>273</v>
      </c>
      <c r="Y32" s="1069"/>
      <c r="Z32" s="1070"/>
      <c r="AC32" s="700"/>
    </row>
    <row r="33" spans="3:29" ht="14.4" thickBot="1" x14ac:dyDescent="0.3">
      <c r="C33" s="133" t="s">
        <v>222</v>
      </c>
      <c r="D33" s="134" t="s">
        <v>225</v>
      </c>
      <c r="E33" s="1287" t="s">
        <v>227</v>
      </c>
      <c r="F33" s="1277"/>
      <c r="G33" s="1277"/>
      <c r="H33" s="1277"/>
      <c r="I33" s="1277"/>
      <c r="J33" s="1277"/>
      <c r="K33" s="1277"/>
      <c r="L33" s="1273" t="s">
        <v>217</v>
      </c>
      <c r="M33" s="1274"/>
      <c r="N33" s="1275"/>
      <c r="O33" s="1276" t="s">
        <v>216</v>
      </c>
      <c r="P33" s="1277"/>
      <c r="Q33" s="1277"/>
      <c r="R33" s="1277"/>
      <c r="S33" s="1277"/>
      <c r="T33" s="1277"/>
      <c r="U33" s="1277"/>
      <c r="V33" s="1278"/>
      <c r="W33" s="164"/>
      <c r="X33" s="202" t="s">
        <v>215</v>
      </c>
      <c r="Y33" s="203" t="s">
        <v>213</v>
      </c>
      <c r="Z33" s="204" t="s">
        <v>214</v>
      </c>
      <c r="AC33" s="700"/>
    </row>
    <row r="34" spans="3:29" x14ac:dyDescent="0.25">
      <c r="C34" s="171"/>
      <c r="D34" s="183"/>
      <c r="E34" s="1288" t="s">
        <v>610</v>
      </c>
      <c r="F34" s="1271"/>
      <c r="G34" s="1271"/>
      <c r="H34" s="1271"/>
      <c r="I34" s="1271"/>
      <c r="J34" s="1271"/>
      <c r="K34" s="1271"/>
      <c r="L34" s="1270"/>
      <c r="M34" s="1271"/>
      <c r="N34" s="1272"/>
      <c r="O34" s="1270" t="s">
        <v>611</v>
      </c>
      <c r="P34" s="1271"/>
      <c r="Q34" s="1271"/>
      <c r="R34" s="1271"/>
      <c r="S34" s="1271"/>
      <c r="T34" s="1271"/>
      <c r="U34" s="1271"/>
      <c r="V34" s="1272"/>
      <c r="W34" s="200"/>
      <c r="X34" s="140"/>
      <c r="Y34" s="141"/>
      <c r="Z34" s="128"/>
      <c r="AC34" s="700"/>
    </row>
    <row r="35" spans="3:29" x14ac:dyDescent="0.25">
      <c r="C35" s="142"/>
      <c r="D35" s="144"/>
      <c r="E35" s="1286"/>
      <c r="F35" s="1259"/>
      <c r="G35" s="1259"/>
      <c r="H35" s="1259"/>
      <c r="I35" s="1259"/>
      <c r="J35" s="1259"/>
      <c r="K35" s="1259"/>
      <c r="L35" s="1258"/>
      <c r="M35" s="1259"/>
      <c r="N35" s="1260"/>
      <c r="O35" s="1258"/>
      <c r="P35" s="1259"/>
      <c r="Q35" s="1259"/>
      <c r="R35" s="1259"/>
      <c r="S35" s="1259"/>
      <c r="T35" s="1259"/>
      <c r="U35" s="1259"/>
      <c r="V35" s="1260"/>
      <c r="W35" s="200"/>
      <c r="X35" s="178"/>
      <c r="Y35" s="182"/>
      <c r="Z35" s="181"/>
      <c r="AC35" s="700"/>
    </row>
    <row r="36" spans="3:29" ht="14.4" thickBot="1" x14ac:dyDescent="0.3">
      <c r="C36" s="155"/>
      <c r="D36" s="156"/>
      <c r="E36" s="1281"/>
      <c r="F36" s="1264"/>
      <c r="G36" s="1264"/>
      <c r="H36" s="1264"/>
      <c r="I36" s="1264"/>
      <c r="J36" s="1264"/>
      <c r="K36" s="1264"/>
      <c r="L36" s="1263"/>
      <c r="M36" s="1264"/>
      <c r="N36" s="1265"/>
      <c r="O36" s="1263"/>
      <c r="P36" s="1264"/>
      <c r="Q36" s="1264"/>
      <c r="R36" s="1264"/>
      <c r="S36" s="1264"/>
      <c r="T36" s="1264"/>
      <c r="U36" s="1264"/>
      <c r="V36" s="1265"/>
      <c r="W36" s="200"/>
      <c r="X36" s="158"/>
      <c r="Y36" s="163"/>
      <c r="Z36" s="161"/>
      <c r="AC36" s="700"/>
    </row>
    <row r="37" spans="3:29" x14ac:dyDescent="0.25">
      <c r="C37" s="1103" t="s">
        <v>278</v>
      </c>
      <c r="D37" s="1103"/>
      <c r="E37" s="1103"/>
      <c r="F37" s="1103"/>
      <c r="G37" s="1103"/>
      <c r="H37" s="1103"/>
      <c r="I37" s="1103"/>
      <c r="J37" s="1103"/>
      <c r="K37" s="1103"/>
      <c r="L37" s="1103"/>
      <c r="M37" s="1103"/>
      <c r="N37" s="1103"/>
      <c r="O37" s="164"/>
      <c r="P37" s="164"/>
      <c r="Q37" s="164"/>
      <c r="R37" s="164"/>
      <c r="S37" s="164"/>
      <c r="T37" s="164"/>
      <c r="U37" s="164"/>
      <c r="V37" s="164"/>
      <c r="W37" s="164"/>
      <c r="X37" s="120"/>
      <c r="Y37" s="120"/>
      <c r="Z37" s="120"/>
      <c r="AC37" s="700"/>
    </row>
    <row r="38" spans="3:29" x14ac:dyDescent="0.25">
      <c r="AC38" s="700"/>
    </row>
    <row r="39" spans="3:29" x14ac:dyDescent="0.25">
      <c r="C39" s="815" t="s">
        <v>612</v>
      </c>
      <c r="D39" s="815"/>
      <c r="E39" s="815"/>
      <c r="F39" s="815"/>
      <c r="G39" s="815"/>
      <c r="H39" s="815"/>
      <c r="I39" s="815"/>
      <c r="J39" s="815"/>
      <c r="K39" s="815"/>
      <c r="L39" s="815"/>
      <c r="M39" s="815"/>
      <c r="N39" s="815"/>
      <c r="O39" s="815"/>
      <c r="P39" s="815"/>
      <c r="Q39" s="815"/>
      <c r="R39" s="815"/>
      <c r="S39" s="815"/>
      <c r="T39" s="815"/>
      <c r="U39" s="815"/>
      <c r="V39" s="815"/>
      <c r="W39" s="815"/>
      <c r="X39" s="815"/>
      <c r="Y39" s="815"/>
      <c r="AC39" s="700"/>
    </row>
  </sheetData>
  <mergeCells count="67">
    <mergeCell ref="E36:K36"/>
    <mergeCell ref="L36:N36"/>
    <mergeCell ref="O36:V36"/>
    <mergeCell ref="C37:N37"/>
    <mergeCell ref="E34:K34"/>
    <mergeCell ref="L34:N34"/>
    <mergeCell ref="O34:V34"/>
    <mergeCell ref="E35:K35"/>
    <mergeCell ref="L35:N35"/>
    <mergeCell ref="O35:V35"/>
    <mergeCell ref="X31:Z31"/>
    <mergeCell ref="C32:F32"/>
    <mergeCell ref="X32:Z32"/>
    <mergeCell ref="E33:K33"/>
    <mergeCell ref="L33:N33"/>
    <mergeCell ref="O33:V33"/>
    <mergeCell ref="C1:F1"/>
    <mergeCell ref="C3:F3"/>
    <mergeCell ref="X3:Z3"/>
    <mergeCell ref="X4:Z4"/>
    <mergeCell ref="G5:G6"/>
    <mergeCell ref="H5:H6"/>
    <mergeCell ref="I5:I6"/>
    <mergeCell ref="J5:J6"/>
    <mergeCell ref="K5:K6"/>
    <mergeCell ref="L5:L6"/>
    <mergeCell ref="Z5:Z6"/>
    <mergeCell ref="P5:P6"/>
    <mergeCell ref="Q5:Q6"/>
    <mergeCell ref="C14:N14"/>
    <mergeCell ref="C16:F16"/>
    <mergeCell ref="G18:G19"/>
    <mergeCell ref="T5:T6"/>
    <mergeCell ref="AA3:AB4"/>
    <mergeCell ref="AA5:AA6"/>
    <mergeCell ref="AB5:AB6"/>
    <mergeCell ref="S5:S6"/>
    <mergeCell ref="M5:M6"/>
    <mergeCell ref="N5:N6"/>
    <mergeCell ref="O5:O6"/>
    <mergeCell ref="R5:R6"/>
    <mergeCell ref="U5:U6"/>
    <mergeCell ref="AC5:AC6"/>
    <mergeCell ref="Y18:Y19"/>
    <mergeCell ref="Z18:Z19"/>
    <mergeCell ref="V18:V19"/>
    <mergeCell ref="X18:X19"/>
    <mergeCell ref="X16:Z16"/>
    <mergeCell ref="X17:Z17"/>
    <mergeCell ref="V5:V6"/>
    <mergeCell ref="X5:X6"/>
    <mergeCell ref="Y5:Y6"/>
    <mergeCell ref="C27:N27"/>
    <mergeCell ref="R18:R19"/>
    <mergeCell ref="S18:S19"/>
    <mergeCell ref="T18:T19"/>
    <mergeCell ref="U18:U19"/>
    <mergeCell ref="L18:L19"/>
    <mergeCell ref="M18:M19"/>
    <mergeCell ref="N18:N19"/>
    <mergeCell ref="O18:O19"/>
    <mergeCell ref="P18:P19"/>
    <mergeCell ref="Q18:Q19"/>
    <mergeCell ref="H18:H19"/>
    <mergeCell ref="I18:I19"/>
    <mergeCell ref="J18:J19"/>
    <mergeCell ref="K18:K19"/>
  </mergeCells>
  <phoneticPr fontId="19" type="noConversion"/>
  <pageMargins left="0.7" right="0.7" top="0.75" bottom="0.75" header="0.3" footer="0.3"/>
  <pageSetup paperSize="9" scale="85" fitToHeight="0" orientation="landscape" verticalDpi="0" r:id="rId1"/>
  <rowBreaks count="1" manualBreakCount="1">
    <brk id="14" max="16383" man="1"/>
  </rowBreak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34">
    <tabColor theme="0" tint="-4.9989318521683403E-2"/>
    <pageSetUpPr fitToPage="1"/>
  </sheetPr>
  <dimension ref="A1:AC39"/>
  <sheetViews>
    <sheetView showGridLines="0" topLeftCell="A7" zoomScale="70" zoomScaleNormal="70" workbookViewId="0">
      <selection activeCell="AB24" sqref="AB24"/>
    </sheetView>
  </sheetViews>
  <sheetFormatPr baseColWidth="10" defaultColWidth="11.6328125" defaultRowHeight="13.8" x14ac:dyDescent="0.25"/>
  <cols>
    <col min="1" max="1" width="3.36328125" style="120" customWidth="1"/>
    <col min="2" max="2" width="58.36328125" style="120" hidden="1" customWidth="1"/>
    <col min="3" max="3" width="8.1796875" style="120" customWidth="1"/>
    <col min="4" max="4" width="25.81640625" style="120" customWidth="1"/>
    <col min="5" max="5" width="11.81640625" style="120" customWidth="1"/>
    <col min="6" max="6" width="8.453125" style="120" customWidth="1"/>
    <col min="7" max="23" width="3.36328125" style="120" customWidth="1"/>
    <col min="24" max="26" width="6.36328125" style="120" customWidth="1"/>
    <col min="27" max="27" width="8.81640625" style="120" customWidth="1"/>
    <col min="28" max="29" width="12.453125" style="120" customWidth="1"/>
    <col min="30" max="16384" width="11.6328125" style="120"/>
  </cols>
  <sheetData>
    <row r="1" spans="1:29" ht="17.399999999999999" x14ac:dyDescent="0.3">
      <c r="C1" s="1087" t="s">
        <v>288</v>
      </c>
      <c r="D1" s="1087"/>
      <c r="E1" s="1087"/>
      <c r="F1" s="1087"/>
    </row>
    <row r="2" spans="1:29" ht="14.4" thickBot="1" x14ac:dyDescent="0.3">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9" ht="18" thickBot="1" x14ac:dyDescent="0.35">
      <c r="C3" s="1087" t="s">
        <v>95</v>
      </c>
      <c r="D3" s="1087"/>
      <c r="E3" s="1087"/>
      <c r="F3" s="1087"/>
      <c r="X3" s="1074" t="s">
        <v>272</v>
      </c>
      <c r="Y3" s="1075"/>
      <c r="Z3" s="1076"/>
      <c r="AA3" s="1088" t="s">
        <v>453</v>
      </c>
      <c r="AB3" s="1089"/>
      <c r="AC3" s="713"/>
    </row>
    <row r="4" spans="1:29" ht="14.4" thickBot="1" x14ac:dyDescent="0.3">
      <c r="C4" s="121"/>
      <c r="D4" s="122"/>
      <c r="E4" s="123"/>
      <c r="F4" s="124" t="s">
        <v>219</v>
      </c>
      <c r="G4" s="819">
        <v>15</v>
      </c>
      <c r="H4" s="808">
        <v>14</v>
      </c>
      <c r="I4" s="808">
        <v>13</v>
      </c>
      <c r="J4" s="808">
        <v>12</v>
      </c>
      <c r="K4" s="808">
        <v>11</v>
      </c>
      <c r="L4" s="808">
        <v>10</v>
      </c>
      <c r="M4" s="808">
        <v>9</v>
      </c>
      <c r="N4" s="808">
        <v>8</v>
      </c>
      <c r="O4" s="126">
        <v>7</v>
      </c>
      <c r="P4" s="127">
        <v>6</v>
      </c>
      <c r="Q4" s="127">
        <v>5</v>
      </c>
      <c r="R4" s="127">
        <v>4</v>
      </c>
      <c r="S4" s="127">
        <v>3</v>
      </c>
      <c r="T4" s="127">
        <v>2</v>
      </c>
      <c r="U4" s="127">
        <v>1</v>
      </c>
      <c r="V4" s="128">
        <v>0</v>
      </c>
      <c r="X4" s="1068" t="s">
        <v>273</v>
      </c>
      <c r="Y4" s="1069"/>
      <c r="Z4" s="1070"/>
      <c r="AA4" s="1090"/>
      <c r="AB4" s="1091"/>
      <c r="AC4" s="714"/>
    </row>
    <row r="5" spans="1:29" ht="150.75" customHeight="1" thickBot="1" x14ac:dyDescent="0.3">
      <c r="C5" s="129"/>
      <c r="D5" s="130"/>
      <c r="E5" s="131"/>
      <c r="F5" s="132" t="s">
        <v>218</v>
      </c>
      <c r="G5" s="1376"/>
      <c r="H5" s="1329"/>
      <c r="I5" s="1329"/>
      <c r="J5" s="1329"/>
      <c r="K5" s="1329"/>
      <c r="L5" s="1329"/>
      <c r="M5" s="1329"/>
      <c r="N5" s="1329"/>
      <c r="O5" s="1102" t="s">
        <v>22</v>
      </c>
      <c r="P5" s="1071" t="s">
        <v>21</v>
      </c>
      <c r="Q5" s="1102"/>
      <c r="R5" s="1071" t="s">
        <v>284</v>
      </c>
      <c r="S5" s="1071" t="s">
        <v>289</v>
      </c>
      <c r="T5" s="1071" t="s">
        <v>282</v>
      </c>
      <c r="U5" s="1071" t="s">
        <v>281</v>
      </c>
      <c r="V5" s="1095" t="s">
        <v>280</v>
      </c>
      <c r="X5" s="1077" t="s">
        <v>210</v>
      </c>
      <c r="Y5" s="1079" t="s">
        <v>211</v>
      </c>
      <c r="Z5" s="1081" t="s">
        <v>212</v>
      </c>
      <c r="AA5" s="1092" t="s">
        <v>454</v>
      </c>
      <c r="AB5" s="1093" t="s">
        <v>455</v>
      </c>
      <c r="AC5" s="1066" t="s">
        <v>476</v>
      </c>
    </row>
    <row r="6" spans="1:29" ht="14.4" thickBot="1" x14ac:dyDescent="0.3">
      <c r="C6" s="133" t="s">
        <v>222</v>
      </c>
      <c r="D6" s="134" t="s">
        <v>225</v>
      </c>
      <c r="E6" s="135" t="s">
        <v>226</v>
      </c>
      <c r="F6" s="136" t="s">
        <v>217</v>
      </c>
      <c r="G6" s="1326"/>
      <c r="H6" s="1328"/>
      <c r="I6" s="1328"/>
      <c r="J6" s="1328"/>
      <c r="K6" s="1328"/>
      <c r="L6" s="1328"/>
      <c r="M6" s="1328"/>
      <c r="N6" s="1328"/>
      <c r="O6" s="1108"/>
      <c r="P6" s="1108"/>
      <c r="Q6" s="1108"/>
      <c r="R6" s="1108"/>
      <c r="S6" s="1108"/>
      <c r="T6" s="1108"/>
      <c r="U6" s="1108"/>
      <c r="V6" s="1109"/>
      <c r="X6" s="1107"/>
      <c r="Y6" s="1105"/>
      <c r="Z6" s="1106"/>
      <c r="AA6" s="1092"/>
      <c r="AB6" s="1094"/>
      <c r="AC6" s="1067"/>
    </row>
    <row r="7" spans="1:29" x14ac:dyDescent="0.25">
      <c r="A7" s="176"/>
      <c r="B7" s="120" t="str">
        <f>CONCATENATE(Forside!$B$5,".",C7,".",D7,".",E7)</f>
        <v>...</v>
      </c>
      <c r="C7" s="142"/>
      <c r="D7" s="238"/>
      <c r="E7" s="298"/>
      <c r="F7" s="297"/>
      <c r="G7" s="820"/>
      <c r="H7" s="810"/>
      <c r="I7" s="810"/>
      <c r="J7" s="810"/>
      <c r="K7" s="810"/>
      <c r="L7" s="810"/>
      <c r="M7" s="810"/>
      <c r="N7" s="810"/>
      <c r="O7" s="147"/>
      <c r="P7" s="148"/>
      <c r="Q7" s="148"/>
      <c r="R7" s="148"/>
      <c r="S7" s="148"/>
      <c r="T7" s="148"/>
      <c r="U7" s="148"/>
      <c r="V7" s="149"/>
      <c r="X7" s="166"/>
      <c r="Y7" s="167"/>
      <c r="Z7" s="682"/>
      <c r="AA7" s="312"/>
      <c r="AB7" s="139"/>
      <c r="AC7" s="139" t="s">
        <v>481</v>
      </c>
    </row>
    <row r="8" spans="1:29" x14ac:dyDescent="0.25">
      <c r="C8" s="142"/>
      <c r="D8" s="238"/>
      <c r="E8" s="298"/>
      <c r="F8" s="297"/>
      <c r="G8" s="820"/>
      <c r="H8" s="810"/>
      <c r="I8" s="810"/>
      <c r="J8" s="810"/>
      <c r="K8" s="810"/>
      <c r="L8" s="810"/>
      <c r="M8" s="810"/>
      <c r="N8" s="810"/>
      <c r="O8" s="147"/>
      <c r="P8" s="148"/>
      <c r="Q8" s="148"/>
      <c r="R8" s="148"/>
      <c r="S8" s="148"/>
      <c r="T8" s="148"/>
      <c r="U8" s="148"/>
      <c r="V8" s="149"/>
      <c r="X8" s="146"/>
      <c r="Y8" s="151"/>
      <c r="Z8" s="443"/>
      <c r="AA8" s="297"/>
      <c r="AB8" s="145"/>
      <c r="AC8" s="145"/>
    </row>
    <row r="9" spans="1:29" x14ac:dyDescent="0.25">
      <c r="C9" s="142"/>
      <c r="D9" s="238"/>
      <c r="E9" s="298"/>
      <c r="F9" s="299"/>
      <c r="G9" s="823"/>
      <c r="H9" s="824"/>
      <c r="I9" s="824"/>
      <c r="J9" s="824"/>
      <c r="K9" s="824"/>
      <c r="L9" s="824"/>
      <c r="M9" s="824"/>
      <c r="N9" s="824"/>
      <c r="O9" s="179"/>
      <c r="P9" s="148"/>
      <c r="Q9" s="148"/>
      <c r="R9" s="148"/>
      <c r="S9" s="148"/>
      <c r="T9" s="148"/>
      <c r="U9" s="148"/>
      <c r="V9" s="149"/>
      <c r="X9" s="178"/>
      <c r="Y9" s="182"/>
      <c r="Z9" s="666"/>
      <c r="AA9" s="297"/>
      <c r="AB9" s="145"/>
      <c r="AC9" s="145"/>
    </row>
    <row r="10" spans="1:29" x14ac:dyDescent="0.25">
      <c r="C10" s="142"/>
      <c r="D10" s="238"/>
      <c r="E10" s="298"/>
      <c r="F10" s="299"/>
      <c r="G10" s="823"/>
      <c r="H10" s="824"/>
      <c r="I10" s="824"/>
      <c r="J10" s="824"/>
      <c r="K10" s="824"/>
      <c r="L10" s="824"/>
      <c r="M10" s="824"/>
      <c r="N10" s="824"/>
      <c r="O10" s="179"/>
      <c r="P10" s="148"/>
      <c r="Q10" s="148"/>
      <c r="R10" s="148"/>
      <c r="S10" s="148"/>
      <c r="T10" s="148"/>
      <c r="U10" s="148"/>
      <c r="V10" s="149"/>
      <c r="X10" s="178"/>
      <c r="Y10" s="182"/>
      <c r="Z10" s="666"/>
      <c r="AA10" s="297"/>
      <c r="AB10" s="145"/>
      <c r="AC10" s="145"/>
    </row>
    <row r="11" spans="1:29" ht="14.4" thickBot="1" x14ac:dyDescent="0.3">
      <c r="C11" s="155"/>
      <c r="D11" s="156"/>
      <c r="E11" s="191"/>
      <c r="F11" s="300"/>
      <c r="G11" s="821"/>
      <c r="H11" s="812"/>
      <c r="I11" s="812"/>
      <c r="J11" s="812"/>
      <c r="K11" s="812"/>
      <c r="L11" s="812"/>
      <c r="M11" s="812"/>
      <c r="N11" s="812"/>
      <c r="O11" s="159"/>
      <c r="P11" s="160"/>
      <c r="Q11" s="160"/>
      <c r="R11" s="160"/>
      <c r="S11" s="160"/>
      <c r="T11" s="160"/>
      <c r="U11" s="160"/>
      <c r="V11" s="161"/>
      <c r="X11" s="158"/>
      <c r="Y11" s="163"/>
      <c r="Z11" s="548"/>
      <c r="AA11" s="300"/>
      <c r="AB11" s="157"/>
      <c r="AC11" s="157"/>
    </row>
    <row r="12" spans="1:29" x14ac:dyDescent="0.25">
      <c r="C12" s="1103" t="s">
        <v>278</v>
      </c>
      <c r="D12" s="1103"/>
      <c r="E12" s="1103"/>
      <c r="F12" s="1103"/>
      <c r="G12" s="1103"/>
      <c r="H12" s="1103"/>
      <c r="I12" s="1103"/>
      <c r="J12" s="1103"/>
      <c r="K12" s="1103"/>
      <c r="L12" s="1103"/>
      <c r="M12" s="1103"/>
      <c r="N12" s="1103"/>
      <c r="X12" s="164"/>
      <c r="Y12" s="164"/>
      <c r="Z12" s="164"/>
      <c r="AC12" s="700"/>
    </row>
    <row r="13" spans="1:29" ht="14.4" thickBot="1" x14ac:dyDescent="0.3">
      <c r="X13" s="164"/>
      <c r="Y13" s="164"/>
      <c r="Z13" s="164"/>
      <c r="AC13" s="700"/>
    </row>
    <row r="14" spans="1:29" ht="18" thickBot="1" x14ac:dyDescent="0.35">
      <c r="C14" s="1087" t="s">
        <v>163</v>
      </c>
      <c r="D14" s="1087"/>
      <c r="E14" s="1087"/>
      <c r="F14" s="1087"/>
      <c r="X14" s="1074" t="s">
        <v>272</v>
      </c>
      <c r="Y14" s="1075"/>
      <c r="Z14" s="1076"/>
      <c r="AC14" s="700"/>
    </row>
    <row r="15" spans="1:29" ht="14.4" thickBot="1" x14ac:dyDescent="0.3">
      <c r="C15" s="121"/>
      <c r="D15" s="122"/>
      <c r="E15" s="123"/>
      <c r="F15" s="124" t="s">
        <v>219</v>
      </c>
      <c r="G15" s="819">
        <v>15</v>
      </c>
      <c r="H15" s="808">
        <v>14</v>
      </c>
      <c r="I15" s="808">
        <v>13</v>
      </c>
      <c r="J15" s="808">
        <v>12</v>
      </c>
      <c r="K15" s="808">
        <v>11</v>
      </c>
      <c r="L15" s="808">
        <v>10</v>
      </c>
      <c r="M15" s="808">
        <v>9</v>
      </c>
      <c r="N15" s="808">
        <v>8</v>
      </c>
      <c r="O15" s="126">
        <v>7</v>
      </c>
      <c r="P15" s="127">
        <v>6</v>
      </c>
      <c r="Q15" s="127">
        <v>5</v>
      </c>
      <c r="R15" s="127">
        <v>4</v>
      </c>
      <c r="S15" s="127">
        <v>3</v>
      </c>
      <c r="T15" s="127">
        <v>2</v>
      </c>
      <c r="U15" s="127">
        <v>1</v>
      </c>
      <c r="V15" s="128">
        <v>0</v>
      </c>
      <c r="X15" s="1068" t="s">
        <v>273</v>
      </c>
      <c r="Y15" s="1069"/>
      <c r="Z15" s="1070"/>
      <c r="AC15" s="700"/>
    </row>
    <row r="16" spans="1:29" ht="156.75" customHeight="1" thickBot="1" x14ac:dyDescent="0.3">
      <c r="C16" s="129"/>
      <c r="D16" s="130"/>
      <c r="E16" s="131"/>
      <c r="F16" s="132" t="s">
        <v>218</v>
      </c>
      <c r="G16" s="1376"/>
      <c r="H16" s="1329"/>
      <c r="I16" s="1329"/>
      <c r="J16" s="1329"/>
      <c r="K16" s="1329"/>
      <c r="L16" s="1329"/>
      <c r="M16" s="1329"/>
      <c r="N16" s="1329"/>
      <c r="O16" s="1071" t="s">
        <v>27</v>
      </c>
      <c r="P16" s="1071" t="s">
        <v>26</v>
      </c>
      <c r="Q16" s="1102"/>
      <c r="R16" s="1102"/>
      <c r="S16" s="1102"/>
      <c r="T16" s="1102" t="s">
        <v>287</v>
      </c>
      <c r="U16" s="1071" t="s">
        <v>290</v>
      </c>
      <c r="V16" s="1095"/>
      <c r="X16" s="1077" t="s">
        <v>210</v>
      </c>
      <c r="Y16" s="1079" t="s">
        <v>211</v>
      </c>
      <c r="Z16" s="1081" t="s">
        <v>212</v>
      </c>
      <c r="AC16" s="700"/>
    </row>
    <row r="17" spans="1:29" ht="14.4" thickBot="1" x14ac:dyDescent="0.3">
      <c r="C17" s="133" t="s">
        <v>222</v>
      </c>
      <c r="D17" s="134" t="s">
        <v>225</v>
      </c>
      <c r="E17" s="135" t="s">
        <v>226</v>
      </c>
      <c r="F17" s="287" t="s">
        <v>217</v>
      </c>
      <c r="G17" s="1326"/>
      <c r="H17" s="1328"/>
      <c r="I17" s="1328"/>
      <c r="J17" s="1328"/>
      <c r="K17" s="1328"/>
      <c r="L17" s="1328"/>
      <c r="M17" s="1328"/>
      <c r="N17" s="1328"/>
      <c r="O17" s="1108"/>
      <c r="P17" s="1108"/>
      <c r="Q17" s="1108"/>
      <c r="R17" s="1108"/>
      <c r="S17" s="1108"/>
      <c r="T17" s="1108"/>
      <c r="U17" s="1108"/>
      <c r="V17" s="1109"/>
      <c r="X17" s="1107"/>
      <c r="Y17" s="1105"/>
      <c r="Z17" s="1106"/>
      <c r="AC17" s="700"/>
    </row>
    <row r="18" spans="1:29" ht="15" customHeight="1" x14ac:dyDescent="0.25">
      <c r="A18" s="176"/>
      <c r="B18" s="120" t="str">
        <f>CONCATENATE(Forside!$B$5,".",C18,".",D18,".",E18)</f>
        <v>...</v>
      </c>
      <c r="C18" s="301" t="str">
        <f>C7&amp;""</f>
        <v/>
      </c>
      <c r="D18" s="302" t="str">
        <f>D7&amp;""</f>
        <v/>
      </c>
      <c r="E18" s="238"/>
      <c r="F18" s="145"/>
      <c r="G18" s="820"/>
      <c r="H18" s="810"/>
      <c r="I18" s="810"/>
      <c r="J18" s="810"/>
      <c r="K18" s="810"/>
      <c r="L18" s="810"/>
      <c r="M18" s="810"/>
      <c r="N18" s="810"/>
      <c r="O18" s="147"/>
      <c r="P18" s="148"/>
      <c r="Q18" s="148"/>
      <c r="R18" s="148"/>
      <c r="S18" s="148"/>
      <c r="T18" s="148"/>
      <c r="U18" s="148"/>
      <c r="V18" s="149"/>
      <c r="X18" s="244"/>
      <c r="Y18" s="151"/>
      <c r="Z18" s="149"/>
      <c r="AC18" s="700"/>
    </row>
    <row r="19" spans="1:29" x14ac:dyDescent="0.25">
      <c r="C19" s="177"/>
      <c r="D19" s="238"/>
      <c r="E19" s="170"/>
      <c r="F19" s="154"/>
      <c r="G19" s="823"/>
      <c r="H19" s="824"/>
      <c r="I19" s="824"/>
      <c r="J19" s="824"/>
      <c r="K19" s="824"/>
      <c r="L19" s="824"/>
      <c r="M19" s="824"/>
      <c r="N19" s="824"/>
      <c r="O19" s="179"/>
      <c r="P19" s="180"/>
      <c r="Q19" s="148"/>
      <c r="R19" s="148"/>
      <c r="S19" s="180"/>
      <c r="T19" s="180"/>
      <c r="U19" s="180"/>
      <c r="V19" s="181"/>
      <c r="X19" s="178"/>
      <c r="Y19" s="182"/>
      <c r="Z19" s="181"/>
      <c r="AC19" s="700"/>
    </row>
    <row r="20" spans="1:29" x14ac:dyDescent="0.25">
      <c r="C20" s="177"/>
      <c r="D20" s="238"/>
      <c r="E20" s="170"/>
      <c r="F20" s="154"/>
      <c r="G20" s="823"/>
      <c r="H20" s="824"/>
      <c r="I20" s="824"/>
      <c r="J20" s="824"/>
      <c r="K20" s="824"/>
      <c r="L20" s="824"/>
      <c r="M20" s="824"/>
      <c r="N20" s="824"/>
      <c r="O20" s="179"/>
      <c r="P20" s="180"/>
      <c r="Q20" s="148"/>
      <c r="R20" s="148"/>
      <c r="S20" s="180"/>
      <c r="T20" s="180"/>
      <c r="U20" s="180"/>
      <c r="V20" s="181"/>
      <c r="X20" s="178"/>
      <c r="Y20" s="182"/>
      <c r="Z20" s="181"/>
      <c r="AC20" s="700"/>
    </row>
    <row r="21" spans="1:29" x14ac:dyDescent="0.25">
      <c r="C21" s="177"/>
      <c r="D21" s="238"/>
      <c r="E21" s="170"/>
      <c r="F21" s="154"/>
      <c r="G21" s="823"/>
      <c r="H21" s="824"/>
      <c r="I21" s="824"/>
      <c r="J21" s="824"/>
      <c r="K21" s="824"/>
      <c r="L21" s="824"/>
      <c r="M21" s="824"/>
      <c r="N21" s="824"/>
      <c r="O21" s="179"/>
      <c r="P21" s="180"/>
      <c r="Q21" s="148"/>
      <c r="R21" s="148"/>
      <c r="S21" s="180"/>
      <c r="T21" s="180"/>
      <c r="U21" s="180"/>
      <c r="V21" s="181"/>
      <c r="X21" s="178"/>
      <c r="Y21" s="182"/>
      <c r="Z21" s="181"/>
      <c r="AC21" s="700"/>
    </row>
    <row r="22" spans="1:29" ht="14.4" thickBot="1" x14ac:dyDescent="0.3">
      <c r="C22" s="155"/>
      <c r="D22" s="156"/>
      <c r="E22" s="156"/>
      <c r="F22" s="157"/>
      <c r="G22" s="821"/>
      <c r="H22" s="812"/>
      <c r="I22" s="812"/>
      <c r="J22" s="812"/>
      <c r="K22" s="812"/>
      <c r="L22" s="812"/>
      <c r="M22" s="812"/>
      <c r="N22" s="812"/>
      <c r="O22" s="159"/>
      <c r="P22" s="160"/>
      <c r="Q22" s="160"/>
      <c r="R22" s="160"/>
      <c r="S22" s="160"/>
      <c r="T22" s="160"/>
      <c r="U22" s="160"/>
      <c r="V22" s="161"/>
      <c r="X22" s="158"/>
      <c r="Y22" s="163"/>
      <c r="Z22" s="161"/>
      <c r="AC22" s="700"/>
    </row>
    <row r="23" spans="1:29" ht="14.4" thickBot="1" x14ac:dyDescent="0.3">
      <c r="C23" s="1103" t="s">
        <v>278</v>
      </c>
      <c r="D23" s="1103"/>
      <c r="E23" s="1103"/>
      <c r="F23" s="1103"/>
      <c r="G23" s="1103"/>
      <c r="H23" s="1103"/>
      <c r="I23" s="1103"/>
      <c r="J23" s="1103"/>
      <c r="K23" s="1103"/>
      <c r="L23" s="1103"/>
      <c r="M23" s="1103"/>
      <c r="N23" s="1103"/>
      <c r="AC23" s="700"/>
    </row>
    <row r="24" spans="1:29" ht="17.399999999999999" x14ac:dyDescent="0.3">
      <c r="O24" s="164"/>
      <c r="P24" s="164"/>
      <c r="Q24" s="164"/>
      <c r="R24" s="164"/>
      <c r="S24" s="164"/>
      <c r="T24" s="164"/>
      <c r="U24" s="164"/>
      <c r="V24" s="164"/>
      <c r="W24" s="164"/>
      <c r="X24" s="1074" t="s">
        <v>272</v>
      </c>
      <c r="Y24" s="1075"/>
      <c r="Z24" s="1076"/>
      <c r="AC24" s="700"/>
    </row>
    <row r="25" spans="1:29" ht="18" thickBot="1" x14ac:dyDescent="0.35">
      <c r="C25" s="1084" t="s">
        <v>45</v>
      </c>
      <c r="D25" s="1084"/>
      <c r="E25" s="1084"/>
      <c r="F25" s="1084"/>
      <c r="O25" s="164"/>
      <c r="P25" s="164"/>
      <c r="Q25" s="164"/>
      <c r="R25" s="164"/>
      <c r="S25" s="164"/>
      <c r="T25" s="164"/>
      <c r="U25" s="164"/>
      <c r="V25" s="164"/>
      <c r="W25" s="164"/>
      <c r="X25" s="1068" t="s">
        <v>273</v>
      </c>
      <c r="Y25" s="1069"/>
      <c r="Z25" s="1070"/>
      <c r="AC25" s="700"/>
    </row>
    <row r="26" spans="1:29" ht="14.4" thickBot="1" x14ac:dyDescent="0.3">
      <c r="C26" s="133" t="s">
        <v>222</v>
      </c>
      <c r="D26" s="134" t="s">
        <v>225</v>
      </c>
      <c r="E26" s="1287" t="s">
        <v>227</v>
      </c>
      <c r="F26" s="1277"/>
      <c r="G26" s="1277"/>
      <c r="H26" s="1277"/>
      <c r="I26" s="1277"/>
      <c r="J26" s="1277"/>
      <c r="K26" s="1277"/>
      <c r="L26" s="1273" t="s">
        <v>217</v>
      </c>
      <c r="M26" s="1274"/>
      <c r="N26" s="1275"/>
      <c r="O26" s="1276" t="s">
        <v>216</v>
      </c>
      <c r="P26" s="1277"/>
      <c r="Q26" s="1277"/>
      <c r="R26" s="1277"/>
      <c r="S26" s="1277"/>
      <c r="T26" s="1277"/>
      <c r="U26" s="1277"/>
      <c r="V26" s="1278"/>
      <c r="W26" s="164"/>
      <c r="X26" s="202" t="s">
        <v>215</v>
      </c>
      <c r="Y26" s="203" t="s">
        <v>213</v>
      </c>
      <c r="Z26" s="204" t="s">
        <v>214</v>
      </c>
      <c r="AC26" s="700"/>
    </row>
    <row r="27" spans="1:29" x14ac:dyDescent="0.25">
      <c r="A27" s="176"/>
      <c r="B27" s="120" t="str">
        <f>CONCATENATE(Forside!$B$5,".",C27,".",D27,".",E27)</f>
        <v>...VERDI.BRANNPLANNR</v>
      </c>
      <c r="C27" s="171" t="str">
        <f>C7&amp;""</f>
        <v/>
      </c>
      <c r="D27" s="302" t="str">
        <f>D7&amp;""</f>
        <v/>
      </c>
      <c r="E27" s="1288" t="s">
        <v>291</v>
      </c>
      <c r="F27" s="1271"/>
      <c r="G27" s="1271"/>
      <c r="H27" s="1271"/>
      <c r="I27" s="1271"/>
      <c r="J27" s="1271"/>
      <c r="K27" s="1271"/>
      <c r="L27" s="1270"/>
      <c r="M27" s="1271"/>
      <c r="N27" s="1272"/>
      <c r="O27" s="1270" t="s">
        <v>613</v>
      </c>
      <c r="P27" s="1271"/>
      <c r="Q27" s="1271"/>
      <c r="R27" s="1271"/>
      <c r="S27" s="1271"/>
      <c r="T27" s="1271"/>
      <c r="U27" s="1271"/>
      <c r="V27" s="1272"/>
      <c r="W27" s="200"/>
      <c r="X27" s="140"/>
      <c r="Y27" s="141"/>
      <c r="Z27" s="128"/>
      <c r="AC27" s="700"/>
    </row>
    <row r="28" spans="1:29" x14ac:dyDescent="0.25">
      <c r="C28" s="142"/>
      <c r="D28" s="144"/>
      <c r="E28" s="1286"/>
      <c r="F28" s="1259"/>
      <c r="G28" s="1259"/>
      <c r="H28" s="1259"/>
      <c r="I28" s="1259"/>
      <c r="J28" s="1259"/>
      <c r="K28" s="1259"/>
      <c r="L28" s="1258"/>
      <c r="M28" s="1259"/>
      <c r="N28" s="1260"/>
      <c r="O28" s="1258"/>
      <c r="P28" s="1259"/>
      <c r="Q28" s="1259"/>
      <c r="R28" s="1259"/>
      <c r="S28" s="1259"/>
      <c r="T28" s="1259"/>
      <c r="U28" s="1259"/>
      <c r="V28" s="1260"/>
      <c r="W28" s="200"/>
      <c r="X28" s="146"/>
      <c r="Y28" s="151"/>
      <c r="Z28" s="149"/>
      <c r="AC28" s="700"/>
    </row>
    <row r="29" spans="1:29" x14ac:dyDescent="0.25">
      <c r="C29" s="142"/>
      <c r="D29" s="144"/>
      <c r="E29" s="1286"/>
      <c r="F29" s="1259"/>
      <c r="G29" s="1259"/>
      <c r="H29" s="1259"/>
      <c r="I29" s="1259"/>
      <c r="J29" s="1259"/>
      <c r="K29" s="1259"/>
      <c r="L29" s="1258"/>
      <c r="M29" s="1259"/>
      <c r="N29" s="1260"/>
      <c r="O29" s="1258"/>
      <c r="P29" s="1259"/>
      <c r="Q29" s="1259"/>
      <c r="R29" s="1259"/>
      <c r="S29" s="1259"/>
      <c r="T29" s="1259"/>
      <c r="U29" s="1259"/>
      <c r="V29" s="1260"/>
      <c r="W29" s="200"/>
      <c r="X29" s="146"/>
      <c r="Y29" s="151"/>
      <c r="Z29" s="149"/>
      <c r="AC29" s="700"/>
    </row>
    <row r="30" spans="1:29" x14ac:dyDescent="0.25">
      <c r="C30" s="142"/>
      <c r="D30" s="144"/>
      <c r="E30" s="1286"/>
      <c r="F30" s="1259"/>
      <c r="G30" s="1259"/>
      <c r="H30" s="1259"/>
      <c r="I30" s="1259"/>
      <c r="J30" s="1259"/>
      <c r="K30" s="1259"/>
      <c r="L30" s="1258"/>
      <c r="M30" s="1259"/>
      <c r="N30" s="1260"/>
      <c r="O30" s="1258"/>
      <c r="P30" s="1259"/>
      <c r="Q30" s="1259"/>
      <c r="R30" s="1259"/>
      <c r="S30" s="1259"/>
      <c r="T30" s="1259"/>
      <c r="U30" s="1259"/>
      <c r="V30" s="1260"/>
      <c r="W30" s="200"/>
      <c r="X30" s="146"/>
      <c r="Y30" s="151"/>
      <c r="Z30" s="149"/>
      <c r="AC30" s="700"/>
    </row>
    <row r="31" spans="1:29" ht="14.4" thickBot="1" x14ac:dyDescent="0.3">
      <c r="C31" s="155"/>
      <c r="D31" s="156"/>
      <c r="E31" s="1281"/>
      <c r="F31" s="1264"/>
      <c r="G31" s="1264"/>
      <c r="H31" s="1264"/>
      <c r="I31" s="1264"/>
      <c r="J31" s="1264"/>
      <c r="K31" s="1264"/>
      <c r="L31" s="1263"/>
      <c r="M31" s="1264"/>
      <c r="N31" s="1265"/>
      <c r="O31" s="1263"/>
      <c r="P31" s="1264"/>
      <c r="Q31" s="1264"/>
      <c r="R31" s="1264"/>
      <c r="S31" s="1264"/>
      <c r="T31" s="1264"/>
      <c r="U31" s="1264"/>
      <c r="V31" s="1265"/>
      <c r="W31" s="200"/>
      <c r="X31" s="158"/>
      <c r="Y31" s="163"/>
      <c r="Z31" s="161"/>
      <c r="AC31" s="700"/>
    </row>
    <row r="32" spans="1:29" x14ac:dyDescent="0.25">
      <c r="C32" s="1103" t="s">
        <v>278</v>
      </c>
      <c r="D32" s="1103"/>
      <c r="E32" s="1103"/>
      <c r="F32" s="1103"/>
      <c r="G32" s="1103"/>
      <c r="H32" s="1103"/>
      <c r="I32" s="1103"/>
      <c r="J32" s="1103"/>
      <c r="K32" s="1103"/>
      <c r="L32" s="1103"/>
      <c r="M32" s="1103"/>
      <c r="N32" s="1103"/>
      <c r="O32" s="201"/>
      <c r="P32" s="164"/>
      <c r="Q32" s="164"/>
      <c r="R32" s="164"/>
      <c r="S32" s="164"/>
      <c r="T32" s="164"/>
      <c r="U32" s="164"/>
      <c r="V32" s="164"/>
      <c r="W32" s="164"/>
      <c r="X32" s="164"/>
      <c r="Y32" s="164"/>
      <c r="Z32" s="164"/>
      <c r="AC32" s="700"/>
    </row>
    <row r="33" spans="3:29" x14ac:dyDescent="0.25">
      <c r="AC33" s="700"/>
    </row>
    <row r="34" spans="3:29" x14ac:dyDescent="0.25">
      <c r="C34" s="663"/>
      <c r="D34" s="700"/>
      <c r="E34" s="700"/>
      <c r="F34" s="700"/>
      <c r="G34" s="700"/>
      <c r="H34" s="700"/>
      <c r="I34" s="700"/>
      <c r="AC34" s="700"/>
    </row>
    <row r="35" spans="3:29" x14ac:dyDescent="0.25">
      <c r="AC35" s="700"/>
    </row>
    <row r="36" spans="3:29" x14ac:dyDescent="0.25">
      <c r="AC36" s="700"/>
    </row>
    <row r="37" spans="3:29" x14ac:dyDescent="0.25">
      <c r="AC37" s="700"/>
    </row>
    <row r="38" spans="3:29" x14ac:dyDescent="0.25">
      <c r="AC38" s="700"/>
    </row>
    <row r="39" spans="3:29" x14ac:dyDescent="0.25">
      <c r="AC39" s="700"/>
    </row>
  </sheetData>
  <mergeCells count="73">
    <mergeCell ref="U5:U6"/>
    <mergeCell ref="V5:V6"/>
    <mergeCell ref="I16:I17"/>
    <mergeCell ref="J16:J17"/>
    <mergeCell ref="K16:K17"/>
    <mergeCell ref="AA3:AB4"/>
    <mergeCell ref="AA5:AA6"/>
    <mergeCell ref="AB5:AB6"/>
    <mergeCell ref="Z16:Z17"/>
    <mergeCell ref="C12:N12"/>
    <mergeCell ref="X16:X17"/>
    <mergeCell ref="Y16:Y17"/>
    <mergeCell ref="Z5:Z6"/>
    <mergeCell ref="C14:F14"/>
    <mergeCell ref="X14:Z14"/>
    <mergeCell ref="X15:Z15"/>
    <mergeCell ref="L16:L17"/>
    <mergeCell ref="S5:S6"/>
    <mergeCell ref="X5:X6"/>
    <mergeCell ref="Y5:Y6"/>
    <mergeCell ref="R5:R6"/>
    <mergeCell ref="C1:F1"/>
    <mergeCell ref="C3:F3"/>
    <mergeCell ref="X3:Z3"/>
    <mergeCell ref="X4:Z4"/>
    <mergeCell ref="G5:G6"/>
    <mergeCell ref="H5:H6"/>
    <mergeCell ref="I5:I6"/>
    <mergeCell ref="J5:J6"/>
    <mergeCell ref="K5:K6"/>
    <mergeCell ref="L5:L6"/>
    <mergeCell ref="M5:M6"/>
    <mergeCell ref="N5:N6"/>
    <mergeCell ref="O5:O6"/>
    <mergeCell ref="P5:P6"/>
    <mergeCell ref="Q5:Q6"/>
    <mergeCell ref="T5:T6"/>
    <mergeCell ref="C23:N23"/>
    <mergeCell ref="S16:S17"/>
    <mergeCell ref="T16:T17"/>
    <mergeCell ref="U16:U17"/>
    <mergeCell ref="V16:V17"/>
    <mergeCell ref="M16:M17"/>
    <mergeCell ref="N16:N17"/>
    <mergeCell ref="O16:O17"/>
    <mergeCell ref="P16:P17"/>
    <mergeCell ref="Q16:Q17"/>
    <mergeCell ref="R16:R17"/>
    <mergeCell ref="G16:G17"/>
    <mergeCell ref="H16:H17"/>
    <mergeCell ref="O26:V26"/>
    <mergeCell ref="E27:K27"/>
    <mergeCell ref="L27:N27"/>
    <mergeCell ref="O27:V27"/>
    <mergeCell ref="X24:Z24"/>
    <mergeCell ref="C25:F25"/>
    <mergeCell ref="X25:Z25"/>
    <mergeCell ref="AC5:AC6"/>
    <mergeCell ref="C32:N32"/>
    <mergeCell ref="E29:K29"/>
    <mergeCell ref="L29:N29"/>
    <mergeCell ref="O29:V29"/>
    <mergeCell ref="E30:K30"/>
    <mergeCell ref="L30:N30"/>
    <mergeCell ref="O30:V30"/>
    <mergeCell ref="E28:K28"/>
    <mergeCell ref="L28:N28"/>
    <mergeCell ref="O28:V28"/>
    <mergeCell ref="E31:K31"/>
    <mergeCell ref="L31:N31"/>
    <mergeCell ref="O31:V31"/>
    <mergeCell ref="E26:K26"/>
    <mergeCell ref="L26:N26"/>
  </mergeCells>
  <pageMargins left="0.7" right="0.7" top="0.75" bottom="0.75" header="0.3" footer="0.3"/>
  <pageSetup paperSize="9" scale="61" orientation="landscape" verticalDpi="0" r:id="rId1"/>
  <rowBreaks count="1" manualBreakCount="1">
    <brk id="23" max="16383" man="1"/>
  </rowBreaks>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F3284-29C2-4A59-A393-786A25A89513}">
  <sheetPr>
    <pageSetUpPr fitToPage="1"/>
  </sheetPr>
  <dimension ref="B1:AT37"/>
  <sheetViews>
    <sheetView showGridLines="0" zoomScale="70" zoomScaleNormal="70" workbookViewId="0">
      <selection activeCell="S13" sqref="S13"/>
    </sheetView>
  </sheetViews>
  <sheetFormatPr baseColWidth="10" defaultColWidth="11.6328125" defaultRowHeight="13.8" x14ac:dyDescent="0.25"/>
  <cols>
    <col min="1" max="1" width="2.81640625" style="120" customWidth="1"/>
    <col min="2" max="2" width="38.453125" style="120" hidden="1" customWidth="1"/>
    <col min="3" max="3" width="8.90625" style="120" customWidth="1"/>
    <col min="4" max="4" width="15.08984375" style="120" bestFit="1" customWidth="1"/>
    <col min="5" max="5" width="12.453125" style="120" customWidth="1"/>
    <col min="6" max="6" width="8.54296875" style="120" customWidth="1"/>
    <col min="7" max="38" width="4.08984375" style="120" customWidth="1"/>
    <col min="39" max="39" width="3.6328125" style="120" customWidth="1"/>
    <col min="40" max="40" width="7.453125" style="120" customWidth="1"/>
    <col min="41" max="41" width="8.1796875" style="120" customWidth="1"/>
    <col min="42" max="42" width="6.6328125" style="120" customWidth="1"/>
    <col min="43" max="43" width="26.453125" style="120" customWidth="1"/>
    <col min="44" max="44" width="16.1796875" style="120" customWidth="1"/>
    <col min="45" max="16384" width="11.6328125" style="120"/>
  </cols>
  <sheetData>
    <row r="1" spans="2:45" ht="17.399999999999999" x14ac:dyDescent="0.3">
      <c r="C1" s="1087" t="s">
        <v>786</v>
      </c>
      <c r="D1" s="1087"/>
      <c r="E1" s="1087"/>
      <c r="F1" s="1087"/>
    </row>
    <row r="2" spans="2:45" s="118" customFormat="1" ht="14.4" thickBot="1" x14ac:dyDescent="0.3"/>
    <row r="3" spans="2:45" ht="18" thickBot="1" x14ac:dyDescent="0.35">
      <c r="C3" s="1087" t="s">
        <v>95</v>
      </c>
      <c r="D3" s="1087"/>
      <c r="E3" s="1087"/>
      <c r="F3" s="1087"/>
      <c r="AN3" s="1074" t="s">
        <v>272</v>
      </c>
      <c r="AO3" s="1075"/>
      <c r="AP3" s="1076"/>
      <c r="AQ3" s="1088" t="s">
        <v>453</v>
      </c>
      <c r="AR3" s="1089"/>
      <c r="AS3" s="713"/>
    </row>
    <row r="4" spans="2:45" ht="14.4" customHeight="1" thickBot="1" x14ac:dyDescent="0.3">
      <c r="C4" s="121"/>
      <c r="D4" s="122"/>
      <c r="E4" s="123"/>
      <c r="F4" s="124" t="s">
        <v>219</v>
      </c>
      <c r="G4" s="819">
        <v>31</v>
      </c>
      <c r="H4" s="809">
        <v>30</v>
      </c>
      <c r="I4" s="809">
        <v>29</v>
      </c>
      <c r="J4" s="809">
        <v>28</v>
      </c>
      <c r="K4" s="809">
        <v>27</v>
      </c>
      <c r="L4" s="127">
        <v>26</v>
      </c>
      <c r="M4" s="127">
        <v>2</v>
      </c>
      <c r="N4" s="809">
        <v>24</v>
      </c>
      <c r="O4" s="127">
        <v>23</v>
      </c>
      <c r="P4" s="127">
        <v>22</v>
      </c>
      <c r="Q4" s="127">
        <v>21</v>
      </c>
      <c r="R4" s="809">
        <v>20</v>
      </c>
      <c r="S4" s="127">
        <v>19</v>
      </c>
      <c r="T4" s="809">
        <v>18</v>
      </c>
      <c r="U4" s="127">
        <v>17</v>
      </c>
      <c r="V4" s="127">
        <v>16</v>
      </c>
      <c r="W4" s="808">
        <v>15</v>
      </c>
      <c r="X4" s="809">
        <v>14</v>
      </c>
      <c r="Y4" s="809">
        <v>13</v>
      </c>
      <c r="Z4" s="809">
        <v>12</v>
      </c>
      <c r="AA4" s="809">
        <v>11</v>
      </c>
      <c r="AB4" s="809">
        <v>10</v>
      </c>
      <c r="AC4" s="127">
        <v>9</v>
      </c>
      <c r="AD4" s="127">
        <v>8</v>
      </c>
      <c r="AE4" s="127">
        <v>7</v>
      </c>
      <c r="AF4" s="809">
        <v>6</v>
      </c>
      <c r="AG4" s="809">
        <v>5</v>
      </c>
      <c r="AH4" s="809">
        <v>4</v>
      </c>
      <c r="AI4" s="127">
        <v>3</v>
      </c>
      <c r="AJ4" s="127">
        <v>2</v>
      </c>
      <c r="AK4" s="127">
        <v>1</v>
      </c>
      <c r="AL4" s="946">
        <v>0</v>
      </c>
      <c r="AN4" s="1068" t="s">
        <v>273</v>
      </c>
      <c r="AO4" s="1069"/>
      <c r="AP4" s="1070"/>
      <c r="AQ4" s="1090"/>
      <c r="AR4" s="1091"/>
      <c r="AS4" s="714"/>
    </row>
    <row r="5" spans="2:45" ht="120" customHeight="1" thickBot="1" x14ac:dyDescent="0.3">
      <c r="C5" s="129"/>
      <c r="D5" s="940"/>
      <c r="E5" s="368"/>
      <c r="F5" s="132" t="s">
        <v>218</v>
      </c>
      <c r="G5" s="1325"/>
      <c r="H5" s="1327"/>
      <c r="I5" s="1327"/>
      <c r="J5" s="1329"/>
      <c r="K5" s="1329"/>
      <c r="L5" s="1071" t="s">
        <v>784</v>
      </c>
      <c r="M5" s="1071" t="s">
        <v>783</v>
      </c>
      <c r="N5" s="1329"/>
      <c r="O5" s="1071" t="s">
        <v>782</v>
      </c>
      <c r="P5" s="1071" t="s">
        <v>781</v>
      </c>
      <c r="Q5" s="1071" t="s">
        <v>780</v>
      </c>
      <c r="R5" s="1329"/>
      <c r="S5" s="1071" t="s">
        <v>779</v>
      </c>
      <c r="T5" s="1329"/>
      <c r="U5" s="1071" t="s">
        <v>778</v>
      </c>
      <c r="V5" s="1071" t="s">
        <v>777</v>
      </c>
      <c r="W5" s="1380"/>
      <c r="X5" s="1327"/>
      <c r="Y5" s="1327"/>
      <c r="Z5" s="1329"/>
      <c r="AA5" s="1329"/>
      <c r="AB5" s="1329"/>
      <c r="AC5" s="1071" t="s">
        <v>776</v>
      </c>
      <c r="AD5" s="1071" t="s">
        <v>775</v>
      </c>
      <c r="AE5" s="1071" t="s">
        <v>14</v>
      </c>
      <c r="AF5" s="1329"/>
      <c r="AG5" s="1329"/>
      <c r="AH5" s="1329"/>
      <c r="AI5" s="1071" t="s">
        <v>774</v>
      </c>
      <c r="AJ5" s="1071" t="s">
        <v>773</v>
      </c>
      <c r="AK5" s="1071" t="s">
        <v>772</v>
      </c>
      <c r="AL5" s="1382"/>
      <c r="AN5" s="1077" t="s">
        <v>210</v>
      </c>
      <c r="AO5" s="1079" t="s">
        <v>211</v>
      </c>
      <c r="AP5" s="1081" t="s">
        <v>212</v>
      </c>
      <c r="AQ5" s="1092" t="s">
        <v>454</v>
      </c>
      <c r="AR5" s="1093" t="s">
        <v>455</v>
      </c>
      <c r="AS5" s="1066" t="s">
        <v>476</v>
      </c>
    </row>
    <row r="6" spans="2:45" ht="14.4" thickBot="1" x14ac:dyDescent="0.3">
      <c r="C6" s="944" t="s">
        <v>222</v>
      </c>
      <c r="D6" s="317" t="s">
        <v>225</v>
      </c>
      <c r="E6" s="943" t="s">
        <v>226</v>
      </c>
      <c r="F6" s="136" t="s">
        <v>217</v>
      </c>
      <c r="G6" s="1326"/>
      <c r="H6" s="1328"/>
      <c r="I6" s="1328"/>
      <c r="J6" s="1328"/>
      <c r="K6" s="1328"/>
      <c r="L6" s="1108"/>
      <c r="M6" s="1108"/>
      <c r="N6" s="1328"/>
      <c r="O6" s="1108"/>
      <c r="P6" s="1108"/>
      <c r="Q6" s="1108"/>
      <c r="R6" s="1328"/>
      <c r="S6" s="1108"/>
      <c r="T6" s="1328"/>
      <c r="U6" s="1108"/>
      <c r="V6" s="1108"/>
      <c r="W6" s="1381"/>
      <c r="X6" s="1328"/>
      <c r="Y6" s="1328"/>
      <c r="Z6" s="1328"/>
      <c r="AA6" s="1328"/>
      <c r="AB6" s="1328"/>
      <c r="AC6" s="1108"/>
      <c r="AD6" s="1108"/>
      <c r="AE6" s="1108"/>
      <c r="AF6" s="1328"/>
      <c r="AG6" s="1328"/>
      <c r="AH6" s="1328"/>
      <c r="AI6" s="1108"/>
      <c r="AJ6" s="1108"/>
      <c r="AK6" s="1108"/>
      <c r="AL6" s="1383"/>
      <c r="AN6" s="1107"/>
      <c r="AO6" s="1105"/>
      <c r="AP6" s="1106"/>
      <c r="AQ6" s="1092"/>
      <c r="AR6" s="1094"/>
      <c r="AS6" s="1067"/>
    </row>
    <row r="7" spans="2:45" ht="14.4" thickBot="1" x14ac:dyDescent="0.3">
      <c r="B7" s="120" t="str">
        <f>IF(ISTEXT(D7),(CONCATENATE(Forside!$B$5,".",C7,".",D7,".",E7)),(""))</f>
        <v>..VS01.85.STATUS</v>
      </c>
      <c r="C7" s="171"/>
      <c r="D7" s="183" t="s">
        <v>824</v>
      </c>
      <c r="E7" s="242" t="str">
        <f>IF(ISTEXT(D7),"STATUS","")</f>
        <v>STATUS</v>
      </c>
      <c r="F7" s="327"/>
      <c r="G7" s="819"/>
      <c r="H7" s="809"/>
      <c r="I7" s="809"/>
      <c r="J7" s="809"/>
      <c r="K7" s="809"/>
      <c r="L7" s="127">
        <v>1</v>
      </c>
      <c r="M7" s="127">
        <v>1</v>
      </c>
      <c r="N7" s="809"/>
      <c r="O7" s="127">
        <v>1</v>
      </c>
      <c r="P7" s="127">
        <v>1</v>
      </c>
      <c r="Q7" s="127">
        <v>1</v>
      </c>
      <c r="R7" s="809"/>
      <c r="S7" s="127">
        <v>1</v>
      </c>
      <c r="T7" s="809"/>
      <c r="U7" s="127">
        <v>1</v>
      </c>
      <c r="V7" s="127">
        <v>1</v>
      </c>
      <c r="W7" s="808"/>
      <c r="X7" s="809"/>
      <c r="Y7" s="809"/>
      <c r="Z7" s="809"/>
      <c r="AA7" s="809"/>
      <c r="AB7" s="809"/>
      <c r="AC7" s="127">
        <v>1</v>
      </c>
      <c r="AD7" s="127">
        <v>1</v>
      </c>
      <c r="AE7" s="127">
        <v>1</v>
      </c>
      <c r="AF7" s="809"/>
      <c r="AG7" s="809"/>
      <c r="AH7" s="809"/>
      <c r="AI7" s="127">
        <v>1</v>
      </c>
      <c r="AJ7" s="127">
        <v>1</v>
      </c>
      <c r="AK7" s="127">
        <v>1</v>
      </c>
      <c r="AL7" s="946"/>
      <c r="AN7" s="140"/>
      <c r="AO7" s="141"/>
      <c r="AP7" s="346"/>
      <c r="AQ7" s="312" t="s">
        <v>788</v>
      </c>
      <c r="AR7" s="139"/>
      <c r="AS7" s="139" t="s">
        <v>479</v>
      </c>
    </row>
    <row r="8" spans="2:45" ht="14.4" thickBot="1" x14ac:dyDescent="0.3">
      <c r="B8" s="120" t="str">
        <f>IF(ISTEXT(D8),(CONCATENATE(Forside!$B$5,".",C8,".",D8,".",E8)),(""))</f>
        <v/>
      </c>
      <c r="C8" s="142"/>
      <c r="D8" s="183"/>
      <c r="E8" s="298"/>
      <c r="F8" s="328"/>
      <c r="G8" s="820"/>
      <c r="H8" s="811"/>
      <c r="I8" s="811"/>
      <c r="J8" s="811"/>
      <c r="K8" s="811"/>
      <c r="L8" s="148"/>
      <c r="M8" s="148"/>
      <c r="N8" s="811"/>
      <c r="O8" s="148"/>
      <c r="P8" s="148"/>
      <c r="Q8" s="148"/>
      <c r="R8" s="811"/>
      <c r="S8" s="148"/>
      <c r="T8" s="811"/>
      <c r="U8" s="148"/>
      <c r="V8" s="148"/>
      <c r="W8" s="810"/>
      <c r="X8" s="811"/>
      <c r="Y8" s="811"/>
      <c r="Z8" s="811"/>
      <c r="AA8" s="811"/>
      <c r="AB8" s="811"/>
      <c r="AC8" s="148"/>
      <c r="AD8" s="148"/>
      <c r="AE8" s="148"/>
      <c r="AF8" s="811"/>
      <c r="AG8" s="811"/>
      <c r="AH8" s="811"/>
      <c r="AI8" s="148"/>
      <c r="AJ8" s="148"/>
      <c r="AK8" s="148"/>
      <c r="AL8" s="947"/>
      <c r="AN8" s="146"/>
      <c r="AO8" s="151"/>
      <c r="AP8" s="942"/>
      <c r="AQ8" s="297"/>
      <c r="AR8" s="145"/>
      <c r="AS8" s="145"/>
    </row>
    <row r="9" spans="2:45" ht="14.4" thickBot="1" x14ac:dyDescent="0.3">
      <c r="B9" s="120" t="str">
        <f>IF(ISTEXT(D9),(CONCATENATE(Forside!$B$5,".",C9,".",D9,".",E9)),(""))</f>
        <v/>
      </c>
      <c r="C9" s="142"/>
      <c r="D9" s="183"/>
      <c r="E9" s="298"/>
      <c r="F9" s="328"/>
      <c r="G9" s="820"/>
      <c r="H9" s="811"/>
      <c r="I9" s="811"/>
      <c r="J9" s="811"/>
      <c r="K9" s="811"/>
      <c r="L9" s="148"/>
      <c r="M9" s="148"/>
      <c r="N9" s="811"/>
      <c r="O9" s="187"/>
      <c r="P9" s="187"/>
      <c r="Q9" s="187"/>
      <c r="R9" s="814"/>
      <c r="S9" s="187"/>
      <c r="T9" s="814"/>
      <c r="U9" s="187"/>
      <c r="V9" s="187"/>
      <c r="W9" s="810"/>
      <c r="X9" s="811"/>
      <c r="Y9" s="811"/>
      <c r="Z9" s="811"/>
      <c r="AA9" s="811"/>
      <c r="AB9" s="811"/>
      <c r="AC9" s="148"/>
      <c r="AD9" s="148"/>
      <c r="AE9" s="187"/>
      <c r="AF9" s="814"/>
      <c r="AG9" s="814"/>
      <c r="AH9" s="814"/>
      <c r="AI9" s="187"/>
      <c r="AJ9" s="187"/>
      <c r="AK9" s="187"/>
      <c r="AL9" s="948"/>
      <c r="AN9" s="146"/>
      <c r="AO9" s="151"/>
      <c r="AP9" s="942"/>
      <c r="AQ9" s="297"/>
      <c r="AR9" s="145"/>
      <c r="AS9" s="145"/>
    </row>
    <row r="10" spans="2:45" ht="14.4" thickBot="1" x14ac:dyDescent="0.3">
      <c r="B10" s="120" t="str">
        <f>IF(ISTEXT(D10),(CONCATENATE(Forside!$B$5,".",C10,".",D10,".",E10)),(""))</f>
        <v/>
      </c>
      <c r="C10" s="142"/>
      <c r="D10" s="183"/>
      <c r="E10" s="298"/>
      <c r="F10" s="328"/>
      <c r="G10" s="820"/>
      <c r="H10" s="811"/>
      <c r="I10" s="811"/>
      <c r="J10" s="811"/>
      <c r="K10" s="811"/>
      <c r="L10" s="148"/>
      <c r="M10" s="148"/>
      <c r="N10" s="811"/>
      <c r="O10" s="148"/>
      <c r="P10" s="148"/>
      <c r="Q10" s="148"/>
      <c r="R10" s="811"/>
      <c r="S10" s="148"/>
      <c r="T10" s="811"/>
      <c r="U10" s="148"/>
      <c r="V10" s="148"/>
      <c r="W10" s="810"/>
      <c r="X10" s="811"/>
      <c r="Y10" s="811"/>
      <c r="Z10" s="811"/>
      <c r="AA10" s="811"/>
      <c r="AB10" s="811"/>
      <c r="AC10" s="148"/>
      <c r="AD10" s="148"/>
      <c r="AE10" s="148"/>
      <c r="AF10" s="811"/>
      <c r="AG10" s="811"/>
      <c r="AH10" s="811"/>
      <c r="AI10" s="148"/>
      <c r="AJ10" s="148"/>
      <c r="AK10" s="148"/>
      <c r="AL10" s="947"/>
      <c r="AN10" s="146"/>
      <c r="AO10" s="151"/>
      <c r="AP10" s="942"/>
      <c r="AQ10" s="297"/>
      <c r="AR10" s="145"/>
      <c r="AS10" s="145"/>
    </row>
    <row r="11" spans="2:45" ht="14.4" thickBot="1" x14ac:dyDescent="0.3">
      <c r="B11" s="120" t="str">
        <f>IF(ISTEXT(D11),(CONCATENATE(Forside!$B$5,".",C11,".",D11,".",E11)),(""))</f>
        <v/>
      </c>
      <c r="C11" s="177"/>
      <c r="D11" s="183"/>
      <c r="E11" s="298"/>
      <c r="F11" s="372"/>
      <c r="G11" s="823"/>
      <c r="H11" s="945"/>
      <c r="I11" s="945"/>
      <c r="J11" s="945"/>
      <c r="K11" s="945"/>
      <c r="L11" s="936"/>
      <c r="M11" s="936"/>
      <c r="N11" s="945"/>
      <c r="O11" s="187"/>
      <c r="P11" s="187"/>
      <c r="Q11" s="187"/>
      <c r="R11" s="814"/>
      <c r="S11" s="187"/>
      <c r="T11" s="814"/>
      <c r="U11" s="187"/>
      <c r="V11" s="187"/>
      <c r="W11" s="824"/>
      <c r="X11" s="945"/>
      <c r="Y11" s="945"/>
      <c r="Z11" s="945"/>
      <c r="AA11" s="945"/>
      <c r="AB11" s="945"/>
      <c r="AC11" s="936"/>
      <c r="AD11" s="936"/>
      <c r="AE11" s="187"/>
      <c r="AF11" s="814"/>
      <c r="AG11" s="814"/>
      <c r="AH11" s="814"/>
      <c r="AI11" s="187"/>
      <c r="AJ11" s="187"/>
      <c r="AK11" s="187"/>
      <c r="AL11" s="948"/>
      <c r="AN11" s="938"/>
      <c r="AO11" s="182"/>
      <c r="AP11" s="666"/>
      <c r="AQ11" s="297"/>
      <c r="AR11" s="145"/>
      <c r="AS11" s="145"/>
    </row>
    <row r="12" spans="2:45" ht="14.4" thickBot="1" x14ac:dyDescent="0.3">
      <c r="B12" s="120" t="str">
        <f>IF(ISTEXT(D12),(CONCATENATE(Forside!$B$5,".",C12,".",D12,".",E12)),(""))</f>
        <v/>
      </c>
      <c r="C12" s="177"/>
      <c r="D12" s="183"/>
      <c r="E12" s="298"/>
      <c r="F12" s="372"/>
      <c r="G12" s="823"/>
      <c r="H12" s="945"/>
      <c r="I12" s="945"/>
      <c r="J12" s="945"/>
      <c r="K12" s="945"/>
      <c r="L12" s="936"/>
      <c r="M12" s="936"/>
      <c r="N12" s="945"/>
      <c r="O12" s="936"/>
      <c r="P12" s="936"/>
      <c r="Q12" s="936"/>
      <c r="R12" s="945"/>
      <c r="S12" s="936"/>
      <c r="T12" s="945"/>
      <c r="U12" s="936"/>
      <c r="V12" s="936"/>
      <c r="W12" s="824"/>
      <c r="X12" s="945"/>
      <c r="Y12" s="945"/>
      <c r="Z12" s="945"/>
      <c r="AA12" s="945"/>
      <c r="AB12" s="945"/>
      <c r="AC12" s="936"/>
      <c r="AD12" s="936"/>
      <c r="AE12" s="936"/>
      <c r="AF12" s="945"/>
      <c r="AG12" s="945"/>
      <c r="AH12" s="945"/>
      <c r="AI12" s="936"/>
      <c r="AJ12" s="936"/>
      <c r="AK12" s="936"/>
      <c r="AL12" s="949"/>
      <c r="AN12" s="938"/>
      <c r="AO12" s="182"/>
      <c r="AP12" s="666"/>
      <c r="AQ12" s="297"/>
      <c r="AR12" s="145"/>
      <c r="AS12" s="145"/>
    </row>
    <row r="13" spans="2:45" ht="14.4" thickBot="1" x14ac:dyDescent="0.3">
      <c r="C13" s="177"/>
      <c r="D13" s="183"/>
      <c r="E13" s="298"/>
      <c r="F13" s="372"/>
      <c r="G13" s="823"/>
      <c r="H13" s="945"/>
      <c r="I13" s="945"/>
      <c r="J13" s="945"/>
      <c r="K13" s="945"/>
      <c r="L13" s="936"/>
      <c r="M13" s="936"/>
      <c r="N13" s="945"/>
      <c r="O13" s="936"/>
      <c r="P13" s="936"/>
      <c r="Q13" s="936"/>
      <c r="R13" s="945"/>
      <c r="S13" s="936"/>
      <c r="T13" s="945"/>
      <c r="U13" s="936"/>
      <c r="V13" s="936"/>
      <c r="W13" s="824"/>
      <c r="X13" s="945"/>
      <c r="Y13" s="945"/>
      <c r="Z13" s="945"/>
      <c r="AA13" s="945"/>
      <c r="AB13" s="945"/>
      <c r="AC13" s="936"/>
      <c r="AD13" s="936"/>
      <c r="AE13" s="936"/>
      <c r="AF13" s="945"/>
      <c r="AG13" s="945"/>
      <c r="AH13" s="945"/>
      <c r="AI13" s="936"/>
      <c r="AJ13" s="936"/>
      <c r="AK13" s="936"/>
      <c r="AL13" s="949"/>
      <c r="AN13" s="938"/>
      <c r="AO13" s="182"/>
      <c r="AP13" s="666"/>
      <c r="AQ13" s="297"/>
      <c r="AR13" s="145"/>
      <c r="AS13" s="154"/>
    </row>
    <row r="14" spans="2:45" ht="14.4" thickBot="1" x14ac:dyDescent="0.3">
      <c r="C14" s="177"/>
      <c r="D14" s="183"/>
      <c r="E14" s="298"/>
      <c r="F14" s="372"/>
      <c r="G14" s="823"/>
      <c r="H14" s="945"/>
      <c r="I14" s="945"/>
      <c r="J14" s="945"/>
      <c r="K14" s="945"/>
      <c r="L14" s="936"/>
      <c r="M14" s="936"/>
      <c r="N14" s="945"/>
      <c r="O14" s="936"/>
      <c r="P14" s="936"/>
      <c r="Q14" s="936"/>
      <c r="R14" s="945"/>
      <c r="S14" s="936"/>
      <c r="T14" s="945"/>
      <c r="U14" s="936"/>
      <c r="V14" s="936"/>
      <c r="W14" s="824"/>
      <c r="X14" s="945"/>
      <c r="Y14" s="945"/>
      <c r="Z14" s="945"/>
      <c r="AA14" s="945"/>
      <c r="AB14" s="945"/>
      <c r="AC14" s="936"/>
      <c r="AD14" s="936"/>
      <c r="AE14" s="936"/>
      <c r="AF14" s="945"/>
      <c r="AG14" s="945"/>
      <c r="AH14" s="945"/>
      <c r="AI14" s="936"/>
      <c r="AJ14" s="936"/>
      <c r="AK14" s="936"/>
      <c r="AL14" s="949"/>
      <c r="AN14" s="938"/>
      <c r="AO14" s="182"/>
      <c r="AP14" s="666"/>
      <c r="AQ14" s="299"/>
      <c r="AR14" s="145"/>
      <c r="AS14" s="154"/>
    </row>
    <row r="15" spans="2:45" ht="14.4" thickBot="1" x14ac:dyDescent="0.3">
      <c r="C15" s="177"/>
      <c r="D15" s="183"/>
      <c r="E15" s="298"/>
      <c r="F15" s="372"/>
      <c r="G15" s="823"/>
      <c r="H15" s="945"/>
      <c r="I15" s="945"/>
      <c r="J15" s="945"/>
      <c r="K15" s="945"/>
      <c r="L15" s="936"/>
      <c r="M15" s="936"/>
      <c r="N15" s="945"/>
      <c r="O15" s="936"/>
      <c r="P15" s="936"/>
      <c r="Q15" s="936"/>
      <c r="R15" s="945"/>
      <c r="S15" s="936"/>
      <c r="T15" s="945"/>
      <c r="U15" s="936"/>
      <c r="V15" s="936"/>
      <c r="W15" s="824"/>
      <c r="X15" s="945"/>
      <c r="Y15" s="945"/>
      <c r="Z15" s="945"/>
      <c r="AA15" s="945"/>
      <c r="AB15" s="945"/>
      <c r="AC15" s="936"/>
      <c r="AD15" s="936"/>
      <c r="AE15" s="936"/>
      <c r="AF15" s="945"/>
      <c r="AG15" s="945"/>
      <c r="AH15" s="945"/>
      <c r="AI15" s="936"/>
      <c r="AJ15" s="936"/>
      <c r="AK15" s="936"/>
      <c r="AL15" s="949"/>
      <c r="AN15" s="938"/>
      <c r="AO15" s="182"/>
      <c r="AP15" s="666"/>
      <c r="AQ15" s="299"/>
      <c r="AR15" s="145"/>
      <c r="AS15" s="154"/>
    </row>
    <row r="16" spans="2:45" x14ac:dyDescent="0.25">
      <c r="C16" s="177"/>
      <c r="D16" s="183"/>
      <c r="E16" s="298"/>
      <c r="F16" s="372"/>
      <c r="G16" s="823"/>
      <c r="H16" s="945"/>
      <c r="I16" s="945"/>
      <c r="J16" s="945"/>
      <c r="K16" s="945"/>
      <c r="L16" s="952"/>
      <c r="M16" s="952"/>
      <c r="N16" s="945"/>
      <c r="O16" s="952"/>
      <c r="P16" s="952"/>
      <c r="Q16" s="952"/>
      <c r="R16" s="945"/>
      <c r="S16" s="952"/>
      <c r="T16" s="945"/>
      <c r="U16" s="952"/>
      <c r="V16" s="952"/>
      <c r="W16" s="824"/>
      <c r="X16" s="945"/>
      <c r="Y16" s="945"/>
      <c r="Z16" s="945"/>
      <c r="AA16" s="945"/>
      <c r="AB16" s="945"/>
      <c r="AC16" s="952"/>
      <c r="AD16" s="952"/>
      <c r="AE16" s="952"/>
      <c r="AF16" s="945"/>
      <c r="AG16" s="945"/>
      <c r="AH16" s="945"/>
      <c r="AI16" s="952"/>
      <c r="AJ16" s="952"/>
      <c r="AK16" s="952"/>
      <c r="AL16" s="949"/>
      <c r="AN16" s="953"/>
      <c r="AO16" s="182"/>
      <c r="AP16" s="666"/>
      <c r="AQ16" s="299"/>
      <c r="AR16" s="145"/>
      <c r="AS16" s="154"/>
    </row>
    <row r="17" spans="2:46" x14ac:dyDescent="0.25">
      <c r="C17" s="177"/>
      <c r="D17" s="304"/>
      <c r="E17" s="298"/>
      <c r="F17" s="372"/>
      <c r="G17" s="823"/>
      <c r="H17" s="945"/>
      <c r="I17" s="945"/>
      <c r="J17" s="945"/>
      <c r="K17" s="945"/>
      <c r="L17" s="952"/>
      <c r="M17" s="952"/>
      <c r="N17" s="945"/>
      <c r="O17" s="952"/>
      <c r="P17" s="952"/>
      <c r="Q17" s="952"/>
      <c r="R17" s="945"/>
      <c r="S17" s="952"/>
      <c r="T17" s="945"/>
      <c r="U17" s="952"/>
      <c r="V17" s="952"/>
      <c r="W17" s="824"/>
      <c r="X17" s="945"/>
      <c r="Y17" s="945"/>
      <c r="Z17" s="945"/>
      <c r="AA17" s="945"/>
      <c r="AB17" s="945"/>
      <c r="AC17" s="952"/>
      <c r="AD17" s="952"/>
      <c r="AE17" s="952"/>
      <c r="AF17" s="945"/>
      <c r="AG17" s="945"/>
      <c r="AH17" s="945"/>
      <c r="AI17" s="952"/>
      <c r="AJ17" s="952"/>
      <c r="AK17" s="952"/>
      <c r="AL17" s="949"/>
      <c r="AN17" s="953"/>
      <c r="AO17" s="182"/>
      <c r="AP17" s="666"/>
      <c r="AQ17" s="299"/>
      <c r="AR17" s="973"/>
      <c r="AS17" s="974"/>
      <c r="AT17" s="975"/>
    </row>
    <row r="18" spans="2:46" x14ac:dyDescent="0.25">
      <c r="C18" s="177"/>
      <c r="D18" s="304"/>
      <c r="E18" s="298"/>
      <c r="F18" s="372"/>
      <c r="G18" s="823"/>
      <c r="H18" s="945"/>
      <c r="I18" s="945"/>
      <c r="J18" s="945"/>
      <c r="K18" s="945"/>
      <c r="L18" s="952"/>
      <c r="M18" s="952"/>
      <c r="N18" s="945"/>
      <c r="O18" s="952"/>
      <c r="P18" s="952"/>
      <c r="Q18" s="952"/>
      <c r="R18" s="945"/>
      <c r="S18" s="952"/>
      <c r="T18" s="945"/>
      <c r="U18" s="952"/>
      <c r="V18" s="952"/>
      <c r="W18" s="824"/>
      <c r="X18" s="945"/>
      <c r="Y18" s="945"/>
      <c r="Z18" s="945"/>
      <c r="AA18" s="945"/>
      <c r="AB18" s="945"/>
      <c r="AC18" s="952"/>
      <c r="AD18" s="952"/>
      <c r="AE18" s="952"/>
      <c r="AF18" s="945"/>
      <c r="AG18" s="945"/>
      <c r="AH18" s="945"/>
      <c r="AI18" s="952"/>
      <c r="AJ18" s="952"/>
      <c r="AK18" s="952"/>
      <c r="AL18" s="949"/>
      <c r="AN18" s="953"/>
      <c r="AO18" s="182"/>
      <c r="AP18" s="666"/>
      <c r="AQ18" s="299"/>
      <c r="AR18" s="973"/>
      <c r="AS18" s="974"/>
      <c r="AT18" s="975"/>
    </row>
    <row r="19" spans="2:46" x14ac:dyDescent="0.25">
      <c r="C19" s="177"/>
      <c r="D19" s="304"/>
      <c r="E19" s="298"/>
      <c r="F19" s="372"/>
      <c r="G19" s="823"/>
      <c r="H19" s="945"/>
      <c r="I19" s="945"/>
      <c r="J19" s="945"/>
      <c r="K19" s="945"/>
      <c r="L19" s="936"/>
      <c r="M19" s="936"/>
      <c r="N19" s="945"/>
      <c r="O19" s="936"/>
      <c r="P19" s="936"/>
      <c r="Q19" s="936"/>
      <c r="R19" s="945"/>
      <c r="S19" s="936"/>
      <c r="T19" s="945"/>
      <c r="U19" s="936"/>
      <c r="V19" s="936"/>
      <c r="W19" s="824"/>
      <c r="X19" s="945"/>
      <c r="Y19" s="945"/>
      <c r="Z19" s="945"/>
      <c r="AA19" s="945"/>
      <c r="AB19" s="945"/>
      <c r="AC19" s="936"/>
      <c r="AD19" s="936"/>
      <c r="AE19" s="936"/>
      <c r="AF19" s="945"/>
      <c r="AG19" s="945"/>
      <c r="AH19" s="945"/>
      <c r="AI19" s="936"/>
      <c r="AJ19" s="936"/>
      <c r="AK19" s="936"/>
      <c r="AL19" s="949"/>
      <c r="AN19" s="938"/>
      <c r="AO19" s="182"/>
      <c r="AP19" s="666"/>
      <c r="AQ19" s="299"/>
      <c r="AR19" s="973"/>
      <c r="AS19" s="974"/>
      <c r="AT19" s="975"/>
    </row>
    <row r="20" spans="2:46" ht="14.4" thickBot="1" x14ac:dyDescent="0.3">
      <c r="B20" s="120" t="str">
        <f>IF(ISTEXT(D20),(CONCATENATE(Forside!$B$5,".",C20,".",D20,".",E20)),(""))</f>
        <v/>
      </c>
      <c r="C20" s="155"/>
      <c r="D20" s="156"/>
      <c r="E20" s="298" t="str">
        <f t="shared" ref="E20" si="0">IF(ISTEXT(D20),"STATUS","")</f>
        <v/>
      </c>
      <c r="F20" s="325"/>
      <c r="G20" s="821"/>
      <c r="H20" s="813"/>
      <c r="I20" s="813"/>
      <c r="J20" s="813"/>
      <c r="K20" s="813"/>
      <c r="L20" s="160"/>
      <c r="M20" s="160"/>
      <c r="N20" s="813"/>
      <c r="O20" s="160"/>
      <c r="P20" s="160"/>
      <c r="Q20" s="160"/>
      <c r="R20" s="813"/>
      <c r="S20" s="160"/>
      <c r="T20" s="813"/>
      <c r="U20" s="160"/>
      <c r="V20" s="160"/>
      <c r="W20" s="812"/>
      <c r="X20" s="813"/>
      <c r="Y20" s="813"/>
      <c r="Z20" s="813"/>
      <c r="AA20" s="813"/>
      <c r="AB20" s="813"/>
      <c r="AC20" s="160"/>
      <c r="AD20" s="160"/>
      <c r="AE20" s="160"/>
      <c r="AF20" s="813"/>
      <c r="AG20" s="813"/>
      <c r="AH20" s="813"/>
      <c r="AI20" s="160"/>
      <c r="AJ20" s="160"/>
      <c r="AK20" s="160"/>
      <c r="AL20" s="950"/>
      <c r="AN20" s="158"/>
      <c r="AO20" s="163"/>
      <c r="AP20" s="548"/>
      <c r="AQ20" s="300"/>
      <c r="AR20" s="157"/>
      <c r="AS20" s="157"/>
    </row>
    <row r="21" spans="2:46" ht="14.4" thickBot="1" x14ac:dyDescent="0.3">
      <c r="C21" s="1064" t="s">
        <v>278</v>
      </c>
      <c r="D21" s="1064"/>
      <c r="E21" s="1064"/>
      <c r="F21" s="1103"/>
      <c r="G21" s="1103"/>
      <c r="H21" s="1103"/>
      <c r="I21" s="1103"/>
      <c r="J21" s="1103"/>
      <c r="K21" s="1103"/>
      <c r="L21" s="1103"/>
      <c r="M21" s="1103"/>
      <c r="N21" s="1103"/>
      <c r="AN21" s="941"/>
      <c r="AO21" s="941"/>
      <c r="AP21" s="941"/>
      <c r="AS21" s="935"/>
    </row>
    <row r="22" spans="2:46" s="935" customFormat="1" ht="17.399999999999999" x14ac:dyDescent="0.3">
      <c r="C22" s="120"/>
      <c r="D22" s="120"/>
      <c r="E22" s="120"/>
      <c r="F22" s="120"/>
      <c r="G22" s="120"/>
      <c r="H22" s="120"/>
      <c r="I22" s="120"/>
      <c r="J22" s="120"/>
      <c r="K22" s="120"/>
      <c r="L22" s="120"/>
      <c r="M22" s="120"/>
      <c r="N22" s="120"/>
      <c r="O22" s="120"/>
      <c r="P22" s="120"/>
      <c r="Q22" s="120"/>
      <c r="R22" s="120"/>
      <c r="S22" s="120"/>
      <c r="T22" s="120"/>
      <c r="U22" s="120"/>
      <c r="V22" s="120"/>
      <c r="W22" s="120"/>
      <c r="X22" s="1074" t="s">
        <v>272</v>
      </c>
      <c r="Y22" s="1075"/>
      <c r="Z22" s="1076"/>
    </row>
    <row r="23" spans="2:46" s="935" customFormat="1" ht="18" thickBot="1" x14ac:dyDescent="0.35">
      <c r="C23" s="1087" t="s">
        <v>44</v>
      </c>
      <c r="D23" s="1087"/>
      <c r="E23" s="1087"/>
      <c r="F23" s="1087"/>
      <c r="G23" s="201"/>
      <c r="H23" s="201"/>
      <c r="I23" s="201"/>
      <c r="J23" s="201"/>
      <c r="K23" s="201"/>
      <c r="L23" s="201"/>
      <c r="M23" s="201"/>
      <c r="N23" s="201"/>
      <c r="O23" s="120"/>
      <c r="P23" s="120"/>
      <c r="Q23" s="120"/>
      <c r="R23" s="120"/>
      <c r="S23" s="120"/>
      <c r="T23" s="120"/>
      <c r="U23" s="120"/>
      <c r="V23" s="120"/>
      <c r="W23" s="120"/>
      <c r="X23" s="1377" t="s">
        <v>785</v>
      </c>
      <c r="Y23" s="1378"/>
      <c r="Z23" s="1379"/>
    </row>
    <row r="24" spans="2:46" s="935" customFormat="1" ht="14.4" thickBot="1" x14ac:dyDescent="0.3">
      <c r="C24" s="133" t="s">
        <v>222</v>
      </c>
      <c r="D24" s="134" t="s">
        <v>225</v>
      </c>
      <c r="E24" s="1287" t="s">
        <v>227</v>
      </c>
      <c r="F24" s="1277"/>
      <c r="G24" s="1277"/>
      <c r="H24" s="1277"/>
      <c r="I24" s="1277"/>
      <c r="J24" s="1277"/>
      <c r="K24" s="1277"/>
      <c r="L24" s="1273" t="s">
        <v>217</v>
      </c>
      <c r="M24" s="1274"/>
      <c r="N24" s="1275"/>
      <c r="O24" s="1276" t="s">
        <v>216</v>
      </c>
      <c r="P24" s="1277"/>
      <c r="Q24" s="1277"/>
      <c r="R24" s="1277"/>
      <c r="S24" s="1277"/>
      <c r="T24" s="1277"/>
      <c r="U24" s="1277"/>
      <c r="V24" s="1278"/>
      <c r="W24" s="941"/>
      <c r="X24" s="939" t="s">
        <v>215</v>
      </c>
      <c r="Y24" s="937" t="s">
        <v>213</v>
      </c>
      <c r="Z24" s="204" t="s">
        <v>214</v>
      </c>
      <c r="AO24" s="976" t="s">
        <v>812</v>
      </c>
      <c r="AP24" s="976" t="s">
        <v>826</v>
      </c>
      <c r="AQ24" s="975"/>
    </row>
    <row r="25" spans="2:46" s="935" customFormat="1" x14ac:dyDescent="0.25">
      <c r="C25" s="171"/>
      <c r="D25" s="183"/>
      <c r="E25" s="1288" t="s">
        <v>790</v>
      </c>
      <c r="F25" s="1271"/>
      <c r="G25" s="1271"/>
      <c r="H25" s="1271"/>
      <c r="I25" s="1271"/>
      <c r="J25" s="1271"/>
      <c r="K25" s="1271"/>
      <c r="L25" s="1270"/>
      <c r="M25" s="1271"/>
      <c r="N25" s="1272"/>
      <c r="O25" s="1270"/>
      <c r="P25" s="1271"/>
      <c r="Q25" s="1271"/>
      <c r="R25" s="1271"/>
      <c r="S25" s="1271"/>
      <c r="T25" s="1271"/>
      <c r="U25" s="1271"/>
      <c r="V25" s="1272"/>
      <c r="W25" s="200"/>
      <c r="X25" s="140"/>
      <c r="Y25" s="141"/>
      <c r="Z25" s="128"/>
      <c r="AO25" s="976" t="s">
        <v>813</v>
      </c>
      <c r="AP25" s="976" t="s">
        <v>814</v>
      </c>
      <c r="AQ25" s="975"/>
    </row>
    <row r="26" spans="2:46" s="951" customFormat="1" x14ac:dyDescent="0.25">
      <c r="C26" s="137"/>
      <c r="D26" s="168"/>
      <c r="E26" s="957" t="s">
        <v>791</v>
      </c>
      <c r="F26" s="958"/>
      <c r="G26" s="958"/>
      <c r="H26" s="958"/>
      <c r="I26" s="958"/>
      <c r="J26" s="958"/>
      <c r="K26" s="958"/>
      <c r="L26" s="959"/>
      <c r="M26" s="958"/>
      <c r="N26" s="960"/>
      <c r="O26" s="959"/>
      <c r="P26" s="958"/>
      <c r="Q26" s="958"/>
      <c r="R26" s="958"/>
      <c r="S26" s="958"/>
      <c r="T26" s="958"/>
      <c r="U26" s="958"/>
      <c r="V26" s="960"/>
      <c r="W26" s="200"/>
      <c r="X26" s="152"/>
      <c r="Y26" s="151"/>
      <c r="Z26" s="149"/>
      <c r="AO26" s="976"/>
      <c r="AP26" s="976" t="s">
        <v>815</v>
      </c>
      <c r="AQ26" s="975"/>
    </row>
    <row r="27" spans="2:46" s="951" customFormat="1" x14ac:dyDescent="0.25">
      <c r="C27" s="137"/>
      <c r="D27" s="168"/>
      <c r="E27" s="957" t="s">
        <v>792</v>
      </c>
      <c r="F27" s="958"/>
      <c r="G27" s="958"/>
      <c r="H27" s="958"/>
      <c r="I27" s="958"/>
      <c r="J27" s="958"/>
      <c r="K27" s="958"/>
      <c r="L27" s="959"/>
      <c r="M27" s="958"/>
      <c r="N27" s="960"/>
      <c r="O27" s="959"/>
      <c r="P27" s="958"/>
      <c r="Q27" s="958"/>
      <c r="R27" s="958"/>
      <c r="S27" s="958"/>
      <c r="T27" s="958"/>
      <c r="U27" s="958"/>
      <c r="V27" s="960"/>
      <c r="W27" s="200"/>
      <c r="X27" s="152"/>
      <c r="Y27" s="151"/>
      <c r="Z27" s="149"/>
      <c r="AO27" s="976"/>
      <c r="AP27" s="976" t="s">
        <v>816</v>
      </c>
      <c r="AQ27" s="975"/>
    </row>
    <row r="28" spans="2:46" s="951" customFormat="1" x14ac:dyDescent="0.25">
      <c r="C28" s="137"/>
      <c r="D28" s="168"/>
      <c r="E28" s="957" t="s">
        <v>793</v>
      </c>
      <c r="F28" s="958"/>
      <c r="G28" s="958"/>
      <c r="H28" s="958"/>
      <c r="I28" s="958"/>
      <c r="J28" s="958"/>
      <c r="K28" s="958"/>
      <c r="L28" s="959"/>
      <c r="M28" s="958"/>
      <c r="N28" s="960"/>
      <c r="O28" s="959"/>
      <c r="P28" s="958"/>
      <c r="Q28" s="958"/>
      <c r="R28" s="958"/>
      <c r="S28" s="958"/>
      <c r="T28" s="958"/>
      <c r="U28" s="958"/>
      <c r="V28" s="960"/>
      <c r="W28" s="200"/>
      <c r="X28" s="152"/>
      <c r="Y28" s="151"/>
      <c r="Z28" s="149"/>
      <c r="AO28" s="976"/>
      <c r="AP28" s="976" t="s">
        <v>817</v>
      </c>
      <c r="AQ28" s="975"/>
    </row>
    <row r="29" spans="2:46" s="951" customFormat="1" x14ac:dyDescent="0.25">
      <c r="C29" s="137"/>
      <c r="D29" s="168"/>
      <c r="E29" s="957" t="s">
        <v>794</v>
      </c>
      <c r="F29" s="958"/>
      <c r="G29" s="958"/>
      <c r="H29" s="958"/>
      <c r="I29" s="958"/>
      <c r="J29" s="958"/>
      <c r="K29" s="958"/>
      <c r="L29" s="959"/>
      <c r="M29" s="958"/>
      <c r="N29" s="960"/>
      <c r="O29" s="959"/>
      <c r="P29" s="958"/>
      <c r="Q29" s="958"/>
      <c r="R29" s="958"/>
      <c r="S29" s="958"/>
      <c r="T29" s="958"/>
      <c r="U29" s="958"/>
      <c r="V29" s="960"/>
      <c r="W29" s="200"/>
      <c r="X29" s="152"/>
      <c r="Y29" s="151"/>
      <c r="Z29" s="149"/>
      <c r="AO29" s="976"/>
      <c r="AP29" s="976" t="s">
        <v>818</v>
      </c>
      <c r="AQ29" s="975"/>
    </row>
    <row r="30" spans="2:46" s="935" customFormat="1" x14ac:dyDescent="0.25">
      <c r="C30" s="142"/>
      <c r="D30" s="144"/>
      <c r="E30" s="1286"/>
      <c r="F30" s="1259"/>
      <c r="G30" s="1259"/>
      <c r="H30" s="1259"/>
      <c r="I30" s="1259"/>
      <c r="J30" s="1259"/>
      <c r="K30" s="1259"/>
      <c r="L30" s="1258"/>
      <c r="M30" s="1259"/>
      <c r="N30" s="1260"/>
      <c r="O30" s="1258"/>
      <c r="P30" s="1259"/>
      <c r="Q30" s="1259"/>
      <c r="R30" s="1259"/>
      <c r="S30" s="1259"/>
      <c r="T30" s="1259"/>
      <c r="U30" s="1259"/>
      <c r="V30" s="1260"/>
      <c r="W30" s="200"/>
      <c r="X30" s="938"/>
      <c r="Y30" s="182"/>
      <c r="Z30" s="181"/>
      <c r="AO30" s="976"/>
      <c r="AP30" s="976" t="s">
        <v>819</v>
      </c>
      <c r="AQ30" s="975"/>
    </row>
    <row r="31" spans="2:46" s="935" customFormat="1" ht="14.4" thickBot="1" x14ac:dyDescent="0.3">
      <c r="C31" s="155"/>
      <c r="D31" s="156"/>
      <c r="E31" s="1281"/>
      <c r="F31" s="1264"/>
      <c r="G31" s="1264"/>
      <c r="H31" s="1264"/>
      <c r="I31" s="1264"/>
      <c r="J31" s="1264"/>
      <c r="K31" s="1264"/>
      <c r="L31" s="1263"/>
      <c r="M31" s="1264"/>
      <c r="N31" s="1265"/>
      <c r="O31" s="1263"/>
      <c r="P31" s="1264"/>
      <c r="Q31" s="1264"/>
      <c r="R31" s="1264"/>
      <c r="S31" s="1264"/>
      <c r="T31" s="1264"/>
      <c r="U31" s="1264"/>
      <c r="V31" s="1265"/>
      <c r="W31" s="200"/>
      <c r="X31" s="158"/>
      <c r="Y31" s="163"/>
      <c r="Z31" s="161"/>
      <c r="AO31" s="976"/>
      <c r="AP31" s="976" t="s">
        <v>820</v>
      </c>
      <c r="AQ31" s="975"/>
    </row>
    <row r="32" spans="2:46" x14ac:dyDescent="0.25">
      <c r="AN32" s="941"/>
      <c r="AO32" s="976"/>
      <c r="AP32" s="976" t="s">
        <v>821</v>
      </c>
      <c r="AQ32" s="975"/>
      <c r="AS32" s="935"/>
    </row>
    <row r="33" spans="41:45" x14ac:dyDescent="0.25">
      <c r="AO33" s="976"/>
      <c r="AP33" s="976" t="s">
        <v>822</v>
      </c>
      <c r="AQ33" s="975"/>
      <c r="AS33" s="935"/>
    </row>
    <row r="34" spans="41:45" x14ac:dyDescent="0.25">
      <c r="AP34" s="977" t="s">
        <v>823</v>
      </c>
      <c r="AS34" s="935"/>
    </row>
    <row r="35" spans="41:45" x14ac:dyDescent="0.25">
      <c r="AS35" s="935"/>
    </row>
    <row r="36" spans="41:45" x14ac:dyDescent="0.25">
      <c r="AS36" s="935"/>
    </row>
    <row r="37" spans="41:45" x14ac:dyDescent="0.25">
      <c r="AS37" s="935"/>
    </row>
  </sheetData>
  <mergeCells count="59">
    <mergeCell ref="C1:F1"/>
    <mergeCell ref="C3:F3"/>
    <mergeCell ref="AN3:AP3"/>
    <mergeCell ref="AQ3:AR4"/>
    <mergeCell ref="AN4:AP4"/>
    <mergeCell ref="AQ5:AQ6"/>
    <mergeCell ref="AR5:AR6"/>
    <mergeCell ref="AS5:AS6"/>
    <mergeCell ref="AN5:AN6"/>
    <mergeCell ref="AC5:AC6"/>
    <mergeCell ref="AD5:AD6"/>
    <mergeCell ref="AE5:AE6"/>
    <mergeCell ref="AF5:AF6"/>
    <mergeCell ref="AL5:AL6"/>
    <mergeCell ref="AG5:AG6"/>
    <mergeCell ref="AH5:AH6"/>
    <mergeCell ref="AI5:AI6"/>
    <mergeCell ref="AJ5:AJ6"/>
    <mergeCell ref="AK5:AK6"/>
    <mergeCell ref="C21:N21"/>
    <mergeCell ref="Y5:Y6"/>
    <mergeCell ref="Z5:Z6"/>
    <mergeCell ref="AO5:AO6"/>
    <mergeCell ref="AP5:AP6"/>
    <mergeCell ref="Q5:Q6"/>
    <mergeCell ref="G5:G6"/>
    <mergeCell ref="H5:H6"/>
    <mergeCell ref="I5:I6"/>
    <mergeCell ref="J5:J6"/>
    <mergeCell ref="K5:K6"/>
    <mergeCell ref="L5:L6"/>
    <mergeCell ref="M5:M6"/>
    <mergeCell ref="N5:N6"/>
    <mergeCell ref="O5:O6"/>
    <mergeCell ref="P5:P6"/>
    <mergeCell ref="AA5:AA6"/>
    <mergeCell ref="AB5:AB6"/>
    <mergeCell ref="R5:R6"/>
    <mergeCell ref="S5:S6"/>
    <mergeCell ref="T5:T6"/>
    <mergeCell ref="U5:U6"/>
    <mergeCell ref="V5:V6"/>
    <mergeCell ref="W5:W6"/>
    <mergeCell ref="X5:X6"/>
    <mergeCell ref="E31:K31"/>
    <mergeCell ref="L31:N31"/>
    <mergeCell ref="O31:V31"/>
    <mergeCell ref="X22:Z22"/>
    <mergeCell ref="E24:K24"/>
    <mergeCell ref="L24:N24"/>
    <mergeCell ref="O24:V24"/>
    <mergeCell ref="E25:K25"/>
    <mergeCell ref="L25:N25"/>
    <mergeCell ref="O25:V25"/>
    <mergeCell ref="E30:K30"/>
    <mergeCell ref="C23:F23"/>
    <mergeCell ref="X23:Z23"/>
    <mergeCell ref="L30:N30"/>
    <mergeCell ref="O30:V30"/>
  </mergeCells>
  <phoneticPr fontId="19" type="noConversion"/>
  <pageMargins left="0.25" right="0.25" top="0.75" bottom="0.75" header="0.3" footer="0.3"/>
  <pageSetup paperSize="9" scale="65" orientation="landscape" verticalDpi="1200"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tint="-4.9989318521683403E-2"/>
  </sheetPr>
  <dimension ref="B1:AC39"/>
  <sheetViews>
    <sheetView showGridLines="0" topLeftCell="A16" zoomScale="85" zoomScaleNormal="85" workbookViewId="0">
      <selection activeCell="AB24" sqref="AB24"/>
    </sheetView>
  </sheetViews>
  <sheetFormatPr baseColWidth="10" defaultColWidth="11.6328125" defaultRowHeight="13.8" x14ac:dyDescent="0.25"/>
  <cols>
    <col min="1" max="1" width="2.81640625" style="120" customWidth="1"/>
    <col min="2" max="2" width="40.36328125" style="120" hidden="1" customWidth="1"/>
    <col min="3" max="3" width="8.90625" style="120" customWidth="1"/>
    <col min="4" max="4" width="16.81640625" style="120" customWidth="1"/>
    <col min="5" max="5" width="12.453125" style="120" customWidth="1"/>
    <col min="6" max="6" width="9" style="120" customWidth="1"/>
    <col min="7" max="19" width="3.36328125" style="120" customWidth="1"/>
    <col min="20" max="22" width="3.36328125" style="692" customWidth="1"/>
    <col min="23" max="23" width="3.453125" style="120" customWidth="1"/>
    <col min="24" max="24" width="7.453125" style="120" customWidth="1"/>
    <col min="25" max="26" width="6.6328125" style="120" customWidth="1"/>
    <col min="27" max="27" width="13.54296875" style="120" customWidth="1"/>
    <col min="28" max="28" width="11.6328125" style="120"/>
    <col min="29" max="29" width="13.453125" style="120" customWidth="1"/>
    <col min="30" max="16384" width="11.6328125" style="120"/>
  </cols>
  <sheetData>
    <row r="1" spans="2:29" ht="17.399999999999999" x14ac:dyDescent="0.3">
      <c r="C1" s="1087" t="s">
        <v>475</v>
      </c>
      <c r="D1" s="1087"/>
      <c r="E1" s="1087"/>
      <c r="F1" s="1087"/>
    </row>
    <row r="2" spans="2:29" s="118" customFormat="1" ht="14.4" thickBot="1" x14ac:dyDescent="0.3">
      <c r="T2" s="693"/>
      <c r="U2" s="693"/>
      <c r="V2" s="693"/>
    </row>
    <row r="3" spans="2:29" ht="18.75" customHeight="1" thickBot="1" x14ac:dyDescent="0.35">
      <c r="C3" s="1087" t="s">
        <v>95</v>
      </c>
      <c r="D3" s="1087"/>
      <c r="E3" s="1087"/>
      <c r="F3" s="1087"/>
      <c r="X3" s="1074" t="s">
        <v>272</v>
      </c>
      <c r="Y3" s="1075"/>
      <c r="Z3" s="1076"/>
      <c r="AA3" s="1088" t="s">
        <v>453</v>
      </c>
      <c r="AB3" s="1089"/>
      <c r="AC3" s="713"/>
    </row>
    <row r="4" spans="2:29" ht="15" customHeight="1" thickBot="1" x14ac:dyDescent="0.3">
      <c r="C4" s="121"/>
      <c r="D4" s="122"/>
      <c r="E4" s="123"/>
      <c r="F4" s="124" t="s">
        <v>219</v>
      </c>
      <c r="G4" s="125">
        <v>15</v>
      </c>
      <c r="H4" s="126">
        <v>14</v>
      </c>
      <c r="I4" s="126">
        <v>13</v>
      </c>
      <c r="J4" s="126">
        <v>12</v>
      </c>
      <c r="K4" s="126">
        <v>11</v>
      </c>
      <c r="L4" s="126">
        <v>10</v>
      </c>
      <c r="M4" s="126">
        <v>9</v>
      </c>
      <c r="N4" s="126">
        <v>8</v>
      </c>
      <c r="O4" s="126">
        <v>7</v>
      </c>
      <c r="P4" s="127">
        <v>6</v>
      </c>
      <c r="Q4" s="127">
        <v>5</v>
      </c>
      <c r="R4" s="127">
        <v>4</v>
      </c>
      <c r="S4" s="127">
        <v>3</v>
      </c>
      <c r="T4" s="127">
        <v>2</v>
      </c>
      <c r="U4" s="127">
        <v>1</v>
      </c>
      <c r="V4" s="128">
        <v>0</v>
      </c>
      <c r="X4" s="1068" t="s">
        <v>273</v>
      </c>
      <c r="Y4" s="1069"/>
      <c r="Z4" s="1070"/>
      <c r="AA4" s="1090"/>
      <c r="AB4" s="1091"/>
      <c r="AC4" s="714"/>
    </row>
    <row r="5" spans="2:29" ht="203.25" customHeight="1" thickBot="1" x14ac:dyDescent="0.3">
      <c r="C5" s="129"/>
      <c r="D5" s="130"/>
      <c r="E5" s="368"/>
      <c r="F5" s="132" t="s">
        <v>218</v>
      </c>
      <c r="G5" s="1228"/>
      <c r="H5" s="1071"/>
      <c r="I5" s="1071" t="s">
        <v>675</v>
      </c>
      <c r="J5" s="1071" t="s">
        <v>674</v>
      </c>
      <c r="K5" s="1071" t="s">
        <v>456</v>
      </c>
      <c r="L5" s="1071" t="s">
        <v>457</v>
      </c>
      <c r="M5" s="1071" t="s">
        <v>458</v>
      </c>
      <c r="N5" s="1071" t="s">
        <v>459</v>
      </c>
      <c r="O5" s="1071" t="s">
        <v>14</v>
      </c>
      <c r="P5" s="1071" t="s">
        <v>66</v>
      </c>
      <c r="Q5" s="1071" t="s">
        <v>548</v>
      </c>
      <c r="R5" s="1071" t="s">
        <v>460</v>
      </c>
      <c r="S5" s="1071" t="s">
        <v>461</v>
      </c>
      <c r="T5" s="1401" t="s">
        <v>462</v>
      </c>
      <c r="U5" s="1401" t="s">
        <v>463</v>
      </c>
      <c r="V5" s="1403" t="s">
        <v>614</v>
      </c>
      <c r="X5" s="1077" t="s">
        <v>210</v>
      </c>
      <c r="Y5" s="1079" t="s">
        <v>211</v>
      </c>
      <c r="Z5" s="1081" t="s">
        <v>212</v>
      </c>
      <c r="AA5" s="1092" t="s">
        <v>454</v>
      </c>
      <c r="AB5" s="1093" t="s">
        <v>455</v>
      </c>
      <c r="AC5" s="1066" t="s">
        <v>476</v>
      </c>
    </row>
    <row r="6" spans="2:29" ht="14.4" thickBot="1" x14ac:dyDescent="0.3">
      <c r="C6" s="316" t="s">
        <v>222</v>
      </c>
      <c r="D6" s="317" t="s">
        <v>225</v>
      </c>
      <c r="E6" s="318" t="s">
        <v>226</v>
      </c>
      <c r="F6" s="136" t="s">
        <v>217</v>
      </c>
      <c r="G6" s="1229"/>
      <c r="H6" s="1108"/>
      <c r="I6" s="1108"/>
      <c r="J6" s="1108"/>
      <c r="K6" s="1108"/>
      <c r="L6" s="1108"/>
      <c r="M6" s="1108"/>
      <c r="N6" s="1108"/>
      <c r="O6" s="1108"/>
      <c r="P6" s="1108"/>
      <c r="Q6" s="1108"/>
      <c r="R6" s="1108"/>
      <c r="S6" s="1108"/>
      <c r="T6" s="1402"/>
      <c r="U6" s="1402"/>
      <c r="V6" s="1404"/>
      <c r="X6" s="1107"/>
      <c r="Y6" s="1105"/>
      <c r="Z6" s="1106"/>
      <c r="AA6" s="1092"/>
      <c r="AB6" s="1094"/>
      <c r="AC6" s="1067"/>
    </row>
    <row r="7" spans="2:29" ht="14.4" thickBot="1" x14ac:dyDescent="0.3">
      <c r="B7" s="120" t="str">
        <f>IF(ISTEXT(D7),(CONCATENATE([1]Forside!$B$5,".",C7,".",D7,".",E7)),(""))</f>
        <v/>
      </c>
      <c r="C7" s="5"/>
      <c r="D7" s="192"/>
      <c r="E7" s="242" t="str">
        <f>IF(ISTEXT(D7),"STATUS","")</f>
        <v/>
      </c>
      <c r="F7" s="314"/>
      <c r="G7" s="125"/>
      <c r="H7" s="126"/>
      <c r="I7" s="126"/>
      <c r="J7" s="126"/>
      <c r="K7" s="126"/>
      <c r="L7" s="126"/>
      <c r="M7" s="126"/>
      <c r="N7" s="126"/>
      <c r="O7" s="126"/>
      <c r="P7" s="127"/>
      <c r="Q7" s="127"/>
      <c r="R7" s="127"/>
      <c r="S7" s="127"/>
      <c r="T7" s="127"/>
      <c r="U7" s="127"/>
      <c r="V7" s="128"/>
      <c r="X7" s="125"/>
      <c r="Y7" s="141"/>
      <c r="Z7" s="128"/>
      <c r="AA7" s="312"/>
      <c r="AB7" s="139"/>
      <c r="AC7" s="139" t="s">
        <v>481</v>
      </c>
    </row>
    <row r="8" spans="2:29" ht="14.4" thickBot="1" x14ac:dyDescent="0.3">
      <c r="C8" s="6"/>
      <c r="D8" s="196"/>
      <c r="E8" s="242" t="str">
        <f t="shared" ref="E8:E11" si="0">IF(ISTEXT(D8),"STATUS","")</f>
        <v/>
      </c>
      <c r="F8" s="314"/>
      <c r="G8" s="185"/>
      <c r="H8" s="186"/>
      <c r="I8" s="186"/>
      <c r="J8" s="186"/>
      <c r="K8" s="186"/>
      <c r="L8" s="186"/>
      <c r="M8" s="186"/>
      <c r="N8" s="186"/>
      <c r="O8" s="186"/>
      <c r="P8" s="187"/>
      <c r="Q8" s="187"/>
      <c r="R8" s="187"/>
      <c r="S8" s="187"/>
      <c r="T8" s="187"/>
      <c r="U8" s="187"/>
      <c r="V8" s="175"/>
      <c r="X8" s="185"/>
      <c r="Y8" s="174"/>
      <c r="Z8" s="175"/>
      <c r="AA8" s="297"/>
      <c r="AB8" s="145"/>
      <c r="AC8" s="145"/>
    </row>
    <row r="9" spans="2:29" ht="14.4" thickBot="1" x14ac:dyDescent="0.3">
      <c r="C9" s="6"/>
      <c r="D9" s="196"/>
      <c r="E9" s="242" t="str">
        <f t="shared" si="0"/>
        <v/>
      </c>
      <c r="F9" s="314"/>
      <c r="G9" s="185"/>
      <c r="H9" s="186"/>
      <c r="I9" s="186"/>
      <c r="J9" s="186"/>
      <c r="K9" s="186"/>
      <c r="L9" s="186"/>
      <c r="M9" s="186"/>
      <c r="N9" s="186"/>
      <c r="O9" s="186"/>
      <c r="P9" s="187"/>
      <c r="Q9" s="187"/>
      <c r="R9" s="187"/>
      <c r="S9" s="187"/>
      <c r="T9" s="187"/>
      <c r="U9" s="187"/>
      <c r="V9" s="175"/>
      <c r="X9" s="185"/>
      <c r="Y9" s="174"/>
      <c r="Z9" s="175"/>
      <c r="AA9" s="297"/>
      <c r="AB9" s="145"/>
      <c r="AC9" s="145"/>
    </row>
    <row r="10" spans="2:29" ht="14.4" thickBot="1" x14ac:dyDescent="0.3">
      <c r="C10" s="6"/>
      <c r="D10" s="196"/>
      <c r="E10" s="242" t="str">
        <f t="shared" si="0"/>
        <v/>
      </c>
      <c r="F10" s="314"/>
      <c r="G10" s="185"/>
      <c r="H10" s="186"/>
      <c r="I10" s="186"/>
      <c r="J10" s="186"/>
      <c r="K10" s="186"/>
      <c r="L10" s="186"/>
      <c r="M10" s="186"/>
      <c r="N10" s="186"/>
      <c r="O10" s="186"/>
      <c r="P10" s="187"/>
      <c r="Q10" s="187"/>
      <c r="R10" s="187"/>
      <c r="S10" s="187"/>
      <c r="T10" s="187"/>
      <c r="U10" s="187"/>
      <c r="V10" s="175"/>
      <c r="X10" s="185"/>
      <c r="Y10" s="174"/>
      <c r="Z10" s="175"/>
      <c r="AA10" s="297"/>
      <c r="AB10" s="145"/>
      <c r="AC10" s="145"/>
    </row>
    <row r="11" spans="2:29" ht="14.4" thickBot="1" x14ac:dyDescent="0.3">
      <c r="B11" s="120" t="str">
        <f>IF(ISTEXT(D11),(CONCATENATE([1]Forside!$B$5,".",C11,".",D11,".",E11)),(""))</f>
        <v/>
      </c>
      <c r="C11" s="155"/>
      <c r="D11" s="190"/>
      <c r="E11" s="242" t="str">
        <f t="shared" si="0"/>
        <v/>
      </c>
      <c r="F11" s="705"/>
      <c r="G11" s="158"/>
      <c r="H11" s="159"/>
      <c r="I11" s="159"/>
      <c r="J11" s="159"/>
      <c r="K11" s="159"/>
      <c r="L11" s="159"/>
      <c r="M11" s="159"/>
      <c r="N11" s="159"/>
      <c r="O11" s="159"/>
      <c r="P11" s="160"/>
      <c r="Q11" s="160"/>
      <c r="R11" s="160"/>
      <c r="S11" s="160"/>
      <c r="T11" s="160"/>
      <c r="U11" s="160"/>
      <c r="V11" s="161"/>
      <c r="X11" s="158"/>
      <c r="Y11" s="163"/>
      <c r="Z11" s="161"/>
      <c r="AA11" s="300"/>
      <c r="AB11" s="157"/>
      <c r="AC11" s="157"/>
    </row>
    <row r="12" spans="2:29" x14ac:dyDescent="0.25">
      <c r="C12" s="1064" t="s">
        <v>278</v>
      </c>
      <c r="D12" s="1064"/>
      <c r="E12" s="1064"/>
      <c r="F12" s="1103"/>
      <c r="G12" s="1103"/>
      <c r="H12" s="1103"/>
      <c r="I12" s="1103"/>
      <c r="J12" s="1103"/>
      <c r="K12" s="1103"/>
      <c r="L12" s="1103"/>
      <c r="M12" s="1103"/>
      <c r="N12" s="1103"/>
      <c r="X12" s="164"/>
      <c r="Y12" s="164"/>
      <c r="Z12" s="164"/>
      <c r="AC12" s="700"/>
    </row>
    <row r="13" spans="2:29" ht="14.4" thickBot="1" x14ac:dyDescent="0.3">
      <c r="X13" s="164"/>
      <c r="Y13" s="164"/>
      <c r="Z13" s="164"/>
      <c r="AC13" s="700"/>
    </row>
    <row r="14" spans="2:29" ht="18.75" customHeight="1" thickBot="1" x14ac:dyDescent="0.35">
      <c r="C14" s="1087" t="s">
        <v>163</v>
      </c>
      <c r="D14" s="1087"/>
      <c r="E14" s="1087"/>
      <c r="F14" s="1087"/>
      <c r="X14" s="1074" t="s">
        <v>272</v>
      </c>
      <c r="Y14" s="1075"/>
      <c r="Z14" s="1076"/>
      <c r="AC14" s="700"/>
    </row>
    <row r="15" spans="2:29" ht="15" customHeight="1" thickBot="1" x14ac:dyDescent="0.3">
      <c r="C15" s="121"/>
      <c r="D15" s="122"/>
      <c r="E15" s="123"/>
      <c r="F15" s="124" t="s">
        <v>219</v>
      </c>
      <c r="G15" s="125">
        <v>15</v>
      </c>
      <c r="H15" s="126">
        <v>14</v>
      </c>
      <c r="I15" s="126">
        <v>13</v>
      </c>
      <c r="J15" s="126">
        <v>12</v>
      </c>
      <c r="K15" s="126">
        <v>11</v>
      </c>
      <c r="L15" s="126">
        <v>10</v>
      </c>
      <c r="M15" s="126">
        <v>9</v>
      </c>
      <c r="N15" s="126">
        <v>8</v>
      </c>
      <c r="O15" s="126">
        <v>7</v>
      </c>
      <c r="P15" s="127">
        <v>6</v>
      </c>
      <c r="Q15" s="127">
        <v>5</v>
      </c>
      <c r="R15" s="127">
        <v>4</v>
      </c>
      <c r="S15" s="127">
        <v>3</v>
      </c>
      <c r="T15" s="127">
        <v>2</v>
      </c>
      <c r="U15" s="127">
        <v>1</v>
      </c>
      <c r="V15" s="128">
        <v>0</v>
      </c>
      <c r="X15" s="1068" t="s">
        <v>273</v>
      </c>
      <c r="Y15" s="1069"/>
      <c r="Z15" s="1070"/>
      <c r="AC15" s="700"/>
    </row>
    <row r="16" spans="2:29" ht="240" customHeight="1" thickBot="1" x14ac:dyDescent="0.3">
      <c r="C16" s="129"/>
      <c r="D16" s="130"/>
      <c r="E16" s="368"/>
      <c r="F16" s="132" t="s">
        <v>218</v>
      </c>
      <c r="G16" s="1228"/>
      <c r="H16" s="1071"/>
      <c r="I16" s="1071" t="s">
        <v>677</v>
      </c>
      <c r="J16" s="1071" t="s">
        <v>676</v>
      </c>
      <c r="K16" s="1071" t="s">
        <v>464</v>
      </c>
      <c r="L16" s="1071" t="s">
        <v>465</v>
      </c>
      <c r="M16" s="1071" t="s">
        <v>466</v>
      </c>
      <c r="N16" s="1071" t="s">
        <v>467</v>
      </c>
      <c r="O16" s="1071" t="s">
        <v>66</v>
      </c>
      <c r="P16" s="1071" t="s">
        <v>26</v>
      </c>
      <c r="Q16" s="1071" t="s">
        <v>468</v>
      </c>
      <c r="R16" s="1071" t="s">
        <v>469</v>
      </c>
      <c r="S16" s="1102" t="s">
        <v>470</v>
      </c>
      <c r="T16" s="1405" t="s">
        <v>471</v>
      </c>
      <c r="U16" s="1401" t="s">
        <v>472</v>
      </c>
      <c r="V16" s="1403" t="s">
        <v>473</v>
      </c>
      <c r="X16" s="1077" t="s">
        <v>210</v>
      </c>
      <c r="Y16" s="1079" t="s">
        <v>211</v>
      </c>
      <c r="Z16" s="1081" t="s">
        <v>212</v>
      </c>
      <c r="AC16" s="700"/>
    </row>
    <row r="17" spans="2:29" ht="14.4" thickBot="1" x14ac:dyDescent="0.3">
      <c r="C17" s="316" t="s">
        <v>222</v>
      </c>
      <c r="D17" s="317" t="s">
        <v>225</v>
      </c>
      <c r="E17" s="318" t="s">
        <v>226</v>
      </c>
      <c r="F17" s="287" t="s">
        <v>217</v>
      </c>
      <c r="G17" s="1300"/>
      <c r="H17" s="1072"/>
      <c r="I17" s="1072"/>
      <c r="J17" s="1072"/>
      <c r="K17" s="1072"/>
      <c r="L17" s="1072"/>
      <c r="M17" s="1072"/>
      <c r="N17" s="1072"/>
      <c r="O17" s="1072"/>
      <c r="P17" s="1072"/>
      <c r="Q17" s="1072"/>
      <c r="R17" s="1072"/>
      <c r="S17" s="1072"/>
      <c r="T17" s="1204"/>
      <c r="U17" s="1204"/>
      <c r="V17" s="1205"/>
      <c r="X17" s="1107"/>
      <c r="Y17" s="1105"/>
      <c r="Z17" s="1106"/>
      <c r="AC17" s="700"/>
    </row>
    <row r="18" spans="2:29" x14ac:dyDescent="0.25">
      <c r="B18" s="120" t="str">
        <f>IF(ISTEXT(D7),(CONCATENATE([1]Forside!$B$5,".",C18,".",D18,".",E18)),(""))</f>
        <v/>
      </c>
      <c r="C18" s="873" t="str">
        <f>C7&amp;""</f>
        <v/>
      </c>
      <c r="D18" s="192" t="str">
        <f>D7&amp;""</f>
        <v/>
      </c>
      <c r="E18" s="242" t="str">
        <f>IF(ISTEXT(D7),"KOMMANDO","")</f>
        <v/>
      </c>
      <c r="F18" s="314"/>
      <c r="G18" s="125"/>
      <c r="H18" s="127"/>
      <c r="I18" s="127"/>
      <c r="J18" s="127"/>
      <c r="K18" s="127"/>
      <c r="L18" s="127"/>
      <c r="M18" s="127"/>
      <c r="N18" s="127"/>
      <c r="O18" s="127"/>
      <c r="P18" s="127"/>
      <c r="Q18" s="127"/>
      <c r="R18" s="127"/>
      <c r="S18" s="127"/>
      <c r="T18" s="127"/>
      <c r="U18" s="127"/>
      <c r="V18" s="128"/>
      <c r="X18" s="146"/>
      <c r="Y18" s="151"/>
      <c r="Z18" s="149"/>
      <c r="AC18" s="700"/>
    </row>
    <row r="19" spans="2:29" x14ac:dyDescent="0.25">
      <c r="C19" s="6" t="str">
        <f t="shared" ref="C19:C22" si="1">C8&amp;""</f>
        <v/>
      </c>
      <c r="D19" s="196" t="str">
        <f>D8&amp;""</f>
        <v/>
      </c>
      <c r="E19" s="298" t="str">
        <f>IF(ISTEXT(D8),"KOMMANDO","")</f>
        <v/>
      </c>
      <c r="F19" s="314"/>
      <c r="G19" s="146"/>
      <c r="H19" s="148"/>
      <c r="I19" s="148"/>
      <c r="J19" s="148"/>
      <c r="K19" s="148"/>
      <c r="L19" s="148"/>
      <c r="M19" s="148"/>
      <c r="N19" s="148"/>
      <c r="O19" s="148"/>
      <c r="P19" s="148"/>
      <c r="Q19" s="148"/>
      <c r="R19" s="148"/>
      <c r="S19" s="148"/>
      <c r="T19" s="148"/>
      <c r="U19" s="148"/>
      <c r="V19" s="149"/>
      <c r="X19" s="146"/>
      <c r="Y19" s="151"/>
      <c r="Z19" s="149"/>
      <c r="AC19" s="700"/>
    </row>
    <row r="20" spans="2:29" x14ac:dyDescent="0.25">
      <c r="C20" s="6" t="str">
        <f t="shared" si="1"/>
        <v/>
      </c>
      <c r="D20" s="196" t="str">
        <f>D9&amp;""</f>
        <v/>
      </c>
      <c r="E20" s="298" t="str">
        <f>IF(ISTEXT(D9),"KOMMANDO","")</f>
        <v/>
      </c>
      <c r="F20" s="314"/>
      <c r="G20" s="146"/>
      <c r="H20" s="148"/>
      <c r="I20" s="148"/>
      <c r="J20" s="148"/>
      <c r="K20" s="148"/>
      <c r="L20" s="148"/>
      <c r="M20" s="148"/>
      <c r="N20" s="148"/>
      <c r="O20" s="148"/>
      <c r="P20" s="148"/>
      <c r="Q20" s="148"/>
      <c r="R20" s="148"/>
      <c r="S20" s="148"/>
      <c r="T20" s="148"/>
      <c r="U20" s="148"/>
      <c r="V20" s="149"/>
      <c r="X20" s="146"/>
      <c r="Y20" s="151"/>
      <c r="Z20" s="149"/>
      <c r="AC20" s="700"/>
    </row>
    <row r="21" spans="2:29" x14ac:dyDescent="0.25">
      <c r="C21" s="6" t="str">
        <f t="shared" si="1"/>
        <v/>
      </c>
      <c r="D21" s="196" t="str">
        <f>D10&amp;""</f>
        <v/>
      </c>
      <c r="E21" s="298" t="str">
        <f>IF(ISTEXT(D10),"KOMMANDO","")</f>
        <v/>
      </c>
      <c r="F21" s="314"/>
      <c r="G21" s="146"/>
      <c r="H21" s="148"/>
      <c r="I21" s="148"/>
      <c r="J21" s="148"/>
      <c r="K21" s="148"/>
      <c r="L21" s="148"/>
      <c r="M21" s="148"/>
      <c r="N21" s="148"/>
      <c r="O21" s="148"/>
      <c r="P21" s="148"/>
      <c r="Q21" s="148"/>
      <c r="R21" s="148"/>
      <c r="S21" s="148"/>
      <c r="T21" s="148"/>
      <c r="U21" s="148"/>
      <c r="V21" s="149"/>
      <c r="X21" s="146"/>
      <c r="Y21" s="151"/>
      <c r="Z21" s="149"/>
      <c r="AC21" s="700"/>
    </row>
    <row r="22" spans="2:29" ht="14.4" thickBot="1" x14ac:dyDescent="0.3">
      <c r="B22" s="120" t="str">
        <f>IF(ISTEXT(D11),(CONCATENATE([1]Forside!$B$5,".",C22,".",D22,".",E22)),(""))</f>
        <v/>
      </c>
      <c r="C22" s="874" t="str">
        <f t="shared" si="1"/>
        <v/>
      </c>
      <c r="D22" s="208" t="str">
        <f>D11&amp;""</f>
        <v/>
      </c>
      <c r="E22" s="578" t="str">
        <f t="shared" ref="E22" si="2">IF(ISTEXT(D11),"KOMMANDO","")</f>
        <v/>
      </c>
      <c r="F22" s="705"/>
      <c r="G22" s="158"/>
      <c r="H22" s="160"/>
      <c r="I22" s="160"/>
      <c r="J22" s="160"/>
      <c r="K22" s="160"/>
      <c r="L22" s="160"/>
      <c r="M22" s="160"/>
      <c r="N22" s="160"/>
      <c r="O22" s="160"/>
      <c r="P22" s="160"/>
      <c r="Q22" s="160"/>
      <c r="R22" s="160"/>
      <c r="S22" s="160"/>
      <c r="T22" s="160"/>
      <c r="U22" s="160"/>
      <c r="V22" s="161"/>
      <c r="X22" s="158"/>
      <c r="Y22" s="163"/>
      <c r="Z22" s="161"/>
      <c r="AC22" s="700"/>
    </row>
    <row r="23" spans="2:29" x14ac:dyDescent="0.25">
      <c r="C23" s="701" t="s">
        <v>278</v>
      </c>
      <c r="D23" s="701"/>
      <c r="E23" s="701"/>
      <c r="F23" s="702"/>
      <c r="G23" s="701"/>
      <c r="H23" s="701"/>
      <c r="X23" s="164"/>
      <c r="Y23" s="164"/>
      <c r="Z23" s="164"/>
      <c r="AC23" s="700"/>
    </row>
    <row r="24" spans="2:29" x14ac:dyDescent="0.25">
      <c r="AC24" s="700"/>
    </row>
    <row r="25" spans="2:29" ht="14.4" thickBot="1" x14ac:dyDescent="0.3">
      <c r="AC25" s="700"/>
    </row>
    <row r="26" spans="2:29" ht="18" customHeight="1" x14ac:dyDescent="0.3">
      <c r="X26" s="1074" t="s">
        <v>272</v>
      </c>
      <c r="Y26" s="1075"/>
      <c r="Z26" s="1076"/>
      <c r="AC26" s="700"/>
    </row>
    <row r="27" spans="2:29" ht="18.75" customHeight="1" thickBot="1" x14ac:dyDescent="0.35">
      <c r="C27" s="1087" t="s">
        <v>45</v>
      </c>
      <c r="D27" s="1087"/>
      <c r="E27" s="1087"/>
      <c r="F27" s="1087"/>
      <c r="X27" s="1068" t="s">
        <v>273</v>
      </c>
      <c r="Y27" s="1069"/>
      <c r="Z27" s="1070"/>
      <c r="AC27" s="700"/>
    </row>
    <row r="28" spans="2:29" ht="14.4" thickBot="1" x14ac:dyDescent="0.3">
      <c r="C28" s="316" t="s">
        <v>222</v>
      </c>
      <c r="D28" s="317" t="s">
        <v>225</v>
      </c>
      <c r="E28" s="703" t="s">
        <v>227</v>
      </c>
      <c r="F28" s="704"/>
      <c r="G28" s="704"/>
      <c r="H28" s="704"/>
      <c r="I28" s="704"/>
      <c r="J28" s="704"/>
      <c r="K28" s="704"/>
      <c r="L28" s="694" t="s">
        <v>217</v>
      </c>
      <c r="M28" s="695"/>
      <c r="N28" s="561"/>
      <c r="O28" s="597" t="s">
        <v>216</v>
      </c>
      <c r="P28" s="704"/>
      <c r="Q28" s="704"/>
      <c r="R28" s="704"/>
      <c r="S28" s="704"/>
      <c r="T28" s="696"/>
      <c r="U28" s="696"/>
      <c r="V28" s="558"/>
      <c r="X28" s="197" t="s">
        <v>215</v>
      </c>
      <c r="Y28" s="198" t="s">
        <v>213</v>
      </c>
      <c r="Z28" s="199" t="s">
        <v>214</v>
      </c>
      <c r="AC28" s="700"/>
    </row>
    <row r="29" spans="2:29" x14ac:dyDescent="0.25">
      <c r="B29" s="120" t="str">
        <f ca="1">IF(ISTEXT(INDIRECT((ADDRESS((ROUNDUP(ROW(A1)/2,0)+6),4)))),(CONCATENATE([1]Forside!$B$5,".",C29,".",D29,".",E29)),(""))</f>
        <v/>
      </c>
      <c r="C29" s="5"/>
      <c r="D29" s="192" t="s">
        <v>483</v>
      </c>
      <c r="E29" s="1268" t="s">
        <v>484</v>
      </c>
      <c r="F29" s="1268"/>
      <c r="G29" s="1268"/>
      <c r="H29" s="1268"/>
      <c r="I29" s="1268"/>
      <c r="J29" s="1268"/>
      <c r="K29" s="1269"/>
      <c r="L29" s="1408"/>
      <c r="M29" s="1409"/>
      <c r="N29" s="1410"/>
      <c r="O29" s="1411" t="s">
        <v>474</v>
      </c>
      <c r="P29" s="1268"/>
      <c r="Q29" s="1268"/>
      <c r="R29" s="1268"/>
      <c r="S29" s="1268"/>
      <c r="T29" s="1268"/>
      <c r="U29" s="1268"/>
      <c r="V29" s="1269"/>
      <c r="X29" s="140"/>
      <c r="Y29" s="141"/>
      <c r="Z29" s="128"/>
      <c r="AC29" s="700"/>
    </row>
    <row r="30" spans="2:29" ht="14.4" thickBot="1" x14ac:dyDescent="0.3">
      <c r="B30" s="120" t="str">
        <f ca="1">IF(ISTEXT(INDIRECT((ADDRESS((ROUNDUP(ROW(A2)/2,0)+6),4)))),(CONCATENATE([1]Forside!$B$5,".",C30,".",D30,".",E30)),(""))</f>
        <v/>
      </c>
      <c r="C30" s="7"/>
      <c r="D30" s="208"/>
      <c r="E30" s="1266"/>
      <c r="F30" s="1266"/>
      <c r="G30" s="1266"/>
      <c r="H30" s="1266"/>
      <c r="I30" s="1266"/>
      <c r="J30" s="1266"/>
      <c r="K30" s="1267"/>
      <c r="L30" s="1406"/>
      <c r="M30" s="1406"/>
      <c r="N30" s="1406"/>
      <c r="O30" s="1407"/>
      <c r="P30" s="1266"/>
      <c r="Q30" s="1266"/>
      <c r="R30" s="1266"/>
      <c r="S30" s="1266"/>
      <c r="T30" s="1266"/>
      <c r="U30" s="1266"/>
      <c r="V30" s="1267"/>
      <c r="X30" s="155"/>
      <c r="Y30" s="190"/>
      <c r="Z30" s="191"/>
      <c r="AC30" s="700"/>
    </row>
    <row r="31" spans="2:29" ht="14.4" thickBot="1" x14ac:dyDescent="0.3">
      <c r="B31" s="120" t="str">
        <f ca="1">IF(ISTEXT(INDIRECT((ADDRESS((ROUNDUP(ROW(A3)/2,0)+6),4)))),(CONCATENATE([1]Forside!$B$5,".",C31,".",D31,".",E31)),(""))</f>
        <v/>
      </c>
      <c r="C31" s="700"/>
      <c r="D31" s="663"/>
      <c r="E31" s="700"/>
      <c r="F31" s="700"/>
      <c r="G31" s="700"/>
      <c r="H31" s="700"/>
      <c r="I31" s="700"/>
      <c r="J31" s="700"/>
      <c r="K31" s="700"/>
      <c r="L31" s="700"/>
      <c r="M31" s="700"/>
      <c r="N31" s="700"/>
      <c r="O31" s="700"/>
      <c r="P31" s="700"/>
      <c r="Q31" s="700"/>
      <c r="R31" s="700"/>
      <c r="S31" s="700"/>
      <c r="T31" s="700"/>
      <c r="U31" s="700"/>
      <c r="V31" s="700"/>
      <c r="W31" s="700"/>
      <c r="X31" s="700"/>
      <c r="Y31" s="700"/>
      <c r="Z31" s="700"/>
      <c r="AC31" s="700"/>
    </row>
    <row r="32" spans="2:29" ht="17.399999999999999" x14ac:dyDescent="0.3">
      <c r="C32" s="700"/>
      <c r="D32" s="663"/>
      <c r="E32" s="700"/>
      <c r="F32" s="700"/>
      <c r="G32" s="700"/>
      <c r="H32" s="700"/>
      <c r="I32" s="700"/>
      <c r="J32" s="700"/>
      <c r="K32" s="700"/>
      <c r="L32" s="700"/>
      <c r="M32" s="700"/>
      <c r="N32" s="700"/>
      <c r="O32" s="700"/>
      <c r="P32" s="700"/>
      <c r="Q32" s="700"/>
      <c r="R32" s="700"/>
      <c r="S32" s="700"/>
      <c r="T32" s="700"/>
      <c r="U32" s="700"/>
      <c r="V32" s="700"/>
      <c r="W32" s="700"/>
      <c r="X32" s="1074" t="s">
        <v>272</v>
      </c>
      <c r="Y32" s="1075"/>
      <c r="Z32" s="1076"/>
      <c r="AC32" s="700"/>
    </row>
    <row r="33" spans="3:29" ht="18" thickBot="1" x14ac:dyDescent="0.35">
      <c r="C33" s="1151" t="s">
        <v>44</v>
      </c>
      <c r="D33" s="1151"/>
      <c r="E33" s="1151"/>
      <c r="F33" s="1151"/>
      <c r="G33" s="487"/>
      <c r="H33" s="487"/>
      <c r="I33" s="487"/>
      <c r="J33" s="487"/>
      <c r="K33" s="487"/>
      <c r="L33" s="487"/>
      <c r="M33" s="487"/>
      <c r="N33" s="487"/>
      <c r="O33" s="699"/>
      <c r="P33" s="699"/>
      <c r="Q33" s="699"/>
      <c r="R33" s="699"/>
      <c r="S33" s="699"/>
      <c r="T33" s="699"/>
      <c r="U33" s="504"/>
      <c r="V33" s="504"/>
      <c r="W33" s="700"/>
      <c r="X33" s="1068" t="s">
        <v>273</v>
      </c>
      <c r="Y33" s="1069"/>
      <c r="Z33" s="1070"/>
      <c r="AC33" s="700"/>
    </row>
    <row r="34" spans="3:29" ht="14.4" thickBot="1" x14ac:dyDescent="0.3">
      <c r="C34" s="103" t="s">
        <v>222</v>
      </c>
      <c r="D34" s="104" t="s">
        <v>220</v>
      </c>
      <c r="E34" s="1398" t="s">
        <v>223</v>
      </c>
      <c r="F34" s="1399"/>
      <c r="G34" s="1399"/>
      <c r="H34" s="1399"/>
      <c r="I34" s="1399"/>
      <c r="J34" s="1399"/>
      <c r="K34" s="1400"/>
      <c r="L34" s="1158" t="s">
        <v>217</v>
      </c>
      <c r="M34" s="1159"/>
      <c r="N34" s="1160"/>
      <c r="O34" s="1152" t="s">
        <v>216</v>
      </c>
      <c r="P34" s="1153"/>
      <c r="Q34" s="1153"/>
      <c r="R34" s="1153"/>
      <c r="S34" s="1153"/>
      <c r="T34" s="1153"/>
      <c r="U34" s="1153"/>
      <c r="V34" s="1154"/>
      <c r="W34" s="700"/>
      <c r="X34" s="197" t="s">
        <v>215</v>
      </c>
      <c r="Y34" s="198" t="s">
        <v>213</v>
      </c>
      <c r="Z34" s="199" t="s">
        <v>214</v>
      </c>
      <c r="AC34" s="700"/>
    </row>
    <row r="35" spans="3:29" x14ac:dyDescent="0.25">
      <c r="C35" s="471"/>
      <c r="D35" s="735" t="s">
        <v>483</v>
      </c>
      <c r="E35" s="1384" t="s">
        <v>485</v>
      </c>
      <c r="F35" s="1385"/>
      <c r="G35" s="1385"/>
      <c r="H35" s="1385"/>
      <c r="I35" s="1385"/>
      <c r="J35" s="1385"/>
      <c r="K35" s="1385"/>
      <c r="L35" s="1386"/>
      <c r="M35" s="1387"/>
      <c r="N35" s="1388"/>
      <c r="O35" s="1389" t="s">
        <v>474</v>
      </c>
      <c r="P35" s="1390"/>
      <c r="Q35" s="1390"/>
      <c r="R35" s="1390"/>
      <c r="S35" s="1390"/>
      <c r="T35" s="1390"/>
      <c r="U35" s="1390"/>
      <c r="V35" s="1391"/>
      <c r="W35" s="700"/>
      <c r="X35" s="140"/>
      <c r="Y35" s="141"/>
      <c r="Z35" s="128"/>
      <c r="AC35" s="700"/>
    </row>
    <row r="36" spans="3:29" ht="14.4" thickBot="1" x14ac:dyDescent="0.3">
      <c r="C36" s="7"/>
      <c r="D36" s="458"/>
      <c r="E36" s="1392"/>
      <c r="F36" s="1393"/>
      <c r="G36" s="1393"/>
      <c r="H36" s="1393"/>
      <c r="I36" s="1393"/>
      <c r="J36" s="1393"/>
      <c r="K36" s="1393"/>
      <c r="L36" s="1394"/>
      <c r="M36" s="1395"/>
      <c r="N36" s="1392"/>
      <c r="O36" s="1396"/>
      <c r="P36" s="1393"/>
      <c r="Q36" s="1393"/>
      <c r="R36" s="1393"/>
      <c r="S36" s="1393"/>
      <c r="T36" s="1393"/>
      <c r="U36" s="1393"/>
      <c r="V36" s="1397"/>
      <c r="W36" s="700"/>
      <c r="X36" s="155"/>
      <c r="Y36" s="190"/>
      <c r="Z36" s="191"/>
      <c r="AC36" s="700"/>
    </row>
    <row r="37" spans="3:29" x14ac:dyDescent="0.25">
      <c r="C37" s="700"/>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C37" s="700"/>
    </row>
    <row r="38" spans="3:29" x14ac:dyDescent="0.25">
      <c r="C38" s="701" t="s">
        <v>278</v>
      </c>
      <c r="D38" s="701"/>
      <c r="E38" s="701"/>
      <c r="F38" s="701"/>
      <c r="G38" s="701"/>
      <c r="H38" s="701"/>
      <c r="AC38" s="700"/>
    </row>
    <row r="39" spans="3:29" x14ac:dyDescent="0.25">
      <c r="AC39" s="700"/>
    </row>
  </sheetData>
  <mergeCells count="71">
    <mergeCell ref="Y16:Y17"/>
    <mergeCell ref="Z16:Z17"/>
    <mergeCell ref="X26:Z26"/>
    <mergeCell ref="C27:F27"/>
    <mergeCell ref="X27:Z27"/>
    <mergeCell ref="X16:X17"/>
    <mergeCell ref="I16:I17"/>
    <mergeCell ref="J16:J17"/>
    <mergeCell ref="K16:K17"/>
    <mergeCell ref="R16:R17"/>
    <mergeCell ref="O16:O17"/>
    <mergeCell ref="P16:P17"/>
    <mergeCell ref="Q16:Q17"/>
    <mergeCell ref="E30:K30"/>
    <mergeCell ref="L30:N30"/>
    <mergeCell ref="O30:V30"/>
    <mergeCell ref="E29:K29"/>
    <mergeCell ref="L29:N29"/>
    <mergeCell ref="O29:V29"/>
    <mergeCell ref="AA3:AB4"/>
    <mergeCell ref="AA5:AA6"/>
    <mergeCell ref="AB5:AB6"/>
    <mergeCell ref="R5:R6"/>
    <mergeCell ref="G16:G17"/>
    <mergeCell ref="H16:H17"/>
    <mergeCell ref="M5:M6"/>
    <mergeCell ref="N5:N6"/>
    <mergeCell ref="O5:O6"/>
    <mergeCell ref="S16:S17"/>
    <mergeCell ref="T16:T17"/>
    <mergeCell ref="U16:U17"/>
    <mergeCell ref="V16:V17"/>
    <mergeCell ref="L16:L17"/>
    <mergeCell ref="M16:M17"/>
    <mergeCell ref="N16:N17"/>
    <mergeCell ref="C1:F1"/>
    <mergeCell ref="C3:F3"/>
    <mergeCell ref="X3:Z3"/>
    <mergeCell ref="X4:Z4"/>
    <mergeCell ref="G5:G6"/>
    <mergeCell ref="H5:H6"/>
    <mergeCell ref="I5:I6"/>
    <mergeCell ref="J5:J6"/>
    <mergeCell ref="K5:K6"/>
    <mergeCell ref="L5:L6"/>
    <mergeCell ref="Z5:Z6"/>
    <mergeCell ref="S5:S6"/>
    <mergeCell ref="P5:P6"/>
    <mergeCell ref="Q5:Q6"/>
    <mergeCell ref="AC5:AC6"/>
    <mergeCell ref="X32:Z32"/>
    <mergeCell ref="C33:F33"/>
    <mergeCell ref="X33:Z33"/>
    <mergeCell ref="E34:K34"/>
    <mergeCell ref="L34:N34"/>
    <mergeCell ref="O34:V34"/>
    <mergeCell ref="C12:N12"/>
    <mergeCell ref="C14:F14"/>
    <mergeCell ref="X14:Z14"/>
    <mergeCell ref="X15:Z15"/>
    <mergeCell ref="T5:T6"/>
    <mergeCell ref="U5:U6"/>
    <mergeCell ref="V5:V6"/>
    <mergeCell ref="X5:X6"/>
    <mergeCell ref="Y5:Y6"/>
    <mergeCell ref="E35:K35"/>
    <mergeCell ref="L35:N35"/>
    <mergeCell ref="O35:V35"/>
    <mergeCell ref="E36:K36"/>
    <mergeCell ref="L36:N36"/>
    <mergeCell ref="O36:V36"/>
  </mergeCell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tint="-4.9989318521683403E-2"/>
    <pageSetUpPr fitToPage="1"/>
  </sheetPr>
  <dimension ref="A1:AC39"/>
  <sheetViews>
    <sheetView showGridLines="0" topLeftCell="A13" zoomScale="85" zoomScaleNormal="85" workbookViewId="0">
      <selection activeCell="AB24" sqref="AB24"/>
    </sheetView>
  </sheetViews>
  <sheetFormatPr baseColWidth="10" defaultColWidth="11.6328125" defaultRowHeight="13.8" x14ac:dyDescent="0.25"/>
  <cols>
    <col min="1" max="1" width="3.08984375" style="615" customWidth="1"/>
    <col min="2" max="2" width="41.1796875" style="615" hidden="1" customWidth="1"/>
    <col min="3" max="3" width="8.1796875" style="615" customWidth="1"/>
    <col min="4" max="4" width="15.90625" style="615" customWidth="1"/>
    <col min="5" max="5" width="11.81640625" style="615" customWidth="1"/>
    <col min="6" max="6" width="8.453125" style="615" customWidth="1"/>
    <col min="7" max="22" width="3.36328125" style="615" customWidth="1"/>
    <col min="23" max="23" width="3.453125" style="615" customWidth="1"/>
    <col min="24" max="26" width="6.36328125" style="615" customWidth="1"/>
    <col min="27" max="27" width="9.90625" style="615" customWidth="1"/>
    <col min="28" max="28" width="9.54296875" style="615" customWidth="1"/>
    <col min="29" max="16384" width="11.6328125" style="615"/>
  </cols>
  <sheetData>
    <row r="1" spans="1:29" ht="17.399999999999999" x14ac:dyDescent="0.3">
      <c r="C1" s="1171" t="s">
        <v>451</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145.5" customHeight="1" thickBot="1" x14ac:dyDescent="0.3">
      <c r="C5" s="58"/>
      <c r="D5" s="55"/>
      <c r="E5" s="59"/>
      <c r="F5" s="50" t="s">
        <v>218</v>
      </c>
      <c r="G5" s="1110"/>
      <c r="H5" s="1062"/>
      <c r="I5" s="1062"/>
      <c r="J5" s="1062"/>
      <c r="K5" s="1062"/>
      <c r="L5" s="1062"/>
      <c r="M5" s="1062"/>
      <c r="N5" s="1062" t="s">
        <v>410</v>
      </c>
      <c r="O5" s="1157" t="s">
        <v>409</v>
      </c>
      <c r="P5" s="1155" t="s">
        <v>408</v>
      </c>
      <c r="Q5" s="1157" t="s">
        <v>407</v>
      </c>
      <c r="R5" s="1155" t="s">
        <v>406</v>
      </c>
      <c r="S5" s="1155" t="s">
        <v>405</v>
      </c>
      <c r="T5" s="1155" t="s">
        <v>404</v>
      </c>
      <c r="U5" s="1155" t="s">
        <v>403</v>
      </c>
      <c r="V5" s="1200" t="s">
        <v>402</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111"/>
      <c r="H6" s="1104"/>
      <c r="I6" s="1104"/>
      <c r="J6" s="1104"/>
      <c r="K6" s="1104"/>
      <c r="L6" s="1104"/>
      <c r="M6" s="1104"/>
      <c r="N6" s="1104"/>
      <c r="O6" s="1156"/>
      <c r="P6" s="1156"/>
      <c r="Q6" s="1156"/>
      <c r="R6" s="1156"/>
      <c r="S6" s="1156"/>
      <c r="T6" s="1156"/>
      <c r="U6" s="1156"/>
      <c r="V6" s="1201"/>
      <c r="X6" s="1190"/>
      <c r="Y6" s="1192"/>
      <c r="Z6" s="1194"/>
      <c r="AA6" s="1092"/>
      <c r="AB6" s="1094"/>
      <c r="AC6" s="1067"/>
    </row>
    <row r="7" spans="1:29" x14ac:dyDescent="0.25">
      <c r="A7" s="115"/>
      <c r="B7" s="615" t="str">
        <f>IF(ISTEXT(D7),(CONCATENATE(Forside!$B$5,".",C7,".",D7,".",E7)),(""))</f>
        <v/>
      </c>
      <c r="C7" s="66"/>
      <c r="D7" s="87"/>
      <c r="E7" s="91"/>
      <c r="F7" s="92"/>
      <c r="G7" s="81"/>
      <c r="H7" s="86"/>
      <c r="I7" s="86"/>
      <c r="J7" s="86"/>
      <c r="K7" s="86"/>
      <c r="L7" s="86"/>
      <c r="M7" s="86"/>
      <c r="N7" s="63" t="str">
        <f t="shared" ref="N7:V13" si="0">IF(ISTEXT($D7),1,"")</f>
        <v/>
      </c>
      <c r="O7" s="63" t="str">
        <f t="shared" si="0"/>
        <v/>
      </c>
      <c r="P7" s="63" t="str">
        <f t="shared" si="0"/>
        <v/>
      </c>
      <c r="Q7" s="63" t="str">
        <f t="shared" si="0"/>
        <v/>
      </c>
      <c r="R7" s="63" t="str">
        <f t="shared" si="0"/>
        <v/>
      </c>
      <c r="S7" s="63" t="str">
        <f t="shared" si="0"/>
        <v/>
      </c>
      <c r="T7" s="63" t="str">
        <f t="shared" si="0"/>
        <v/>
      </c>
      <c r="U7" s="63" t="str">
        <f t="shared" si="0"/>
        <v/>
      </c>
      <c r="V7" s="64" t="str">
        <f t="shared" si="0"/>
        <v/>
      </c>
      <c r="W7" s="71"/>
      <c r="X7" s="5"/>
      <c r="Y7" s="406"/>
      <c r="Z7" s="690"/>
      <c r="AA7" s="312"/>
      <c r="AB7" s="139"/>
      <c r="AC7" s="139"/>
    </row>
    <row r="8" spans="1:29" x14ac:dyDescent="0.25">
      <c r="A8" s="115"/>
      <c r="B8" s="615" t="str">
        <f>IF(ISTEXT(D8),(CONCATENATE(Forside!$B$5,".",C8,".",D8,".",E8)),(""))</f>
        <v/>
      </c>
      <c r="C8" s="66"/>
      <c r="D8" s="87"/>
      <c r="E8" s="91"/>
      <c r="F8" s="92"/>
      <c r="G8" s="74"/>
      <c r="H8" s="75"/>
      <c r="I8" s="75"/>
      <c r="J8" s="75"/>
      <c r="K8" s="75"/>
      <c r="L8" s="75"/>
      <c r="M8" s="75"/>
      <c r="N8" s="67" t="str">
        <f t="shared" si="0"/>
        <v/>
      </c>
      <c r="O8" s="67" t="str">
        <f t="shared" si="0"/>
        <v/>
      </c>
      <c r="P8" s="67" t="str">
        <f t="shared" si="0"/>
        <v/>
      </c>
      <c r="Q8" s="67" t="str">
        <f t="shared" si="0"/>
        <v/>
      </c>
      <c r="R8" s="67" t="str">
        <f t="shared" si="0"/>
        <v/>
      </c>
      <c r="S8" s="67" t="str">
        <f t="shared" si="0"/>
        <v/>
      </c>
      <c r="T8" s="67" t="str">
        <f t="shared" si="0"/>
        <v/>
      </c>
      <c r="U8" s="67" t="str">
        <f t="shared" si="0"/>
        <v/>
      </c>
      <c r="V8" s="68" t="str">
        <f t="shared" si="0"/>
        <v/>
      </c>
      <c r="W8" s="71"/>
      <c r="X8" s="6"/>
      <c r="Y8" s="78"/>
      <c r="Z8" s="675"/>
      <c r="AA8" s="297"/>
      <c r="AB8" s="145"/>
      <c r="AC8" s="145"/>
    </row>
    <row r="9" spans="1:29" x14ac:dyDescent="0.25">
      <c r="A9" s="115"/>
      <c r="B9" s="615" t="str">
        <f>IF(ISTEXT(D9),(CONCATENATE(Forside!$B$5,".",C9,".",D9,".",E9)),(""))</f>
        <v/>
      </c>
      <c r="C9" s="66"/>
      <c r="D9" s="87"/>
      <c r="E9" s="91"/>
      <c r="F9" s="113"/>
      <c r="G9" s="77"/>
      <c r="H9" s="80"/>
      <c r="I9" s="80"/>
      <c r="J9" s="80"/>
      <c r="K9" s="80"/>
      <c r="L9" s="80"/>
      <c r="M9" s="80"/>
      <c r="N9" s="67" t="str">
        <f t="shared" si="0"/>
        <v/>
      </c>
      <c r="O9" s="67" t="str">
        <f t="shared" si="0"/>
        <v/>
      </c>
      <c r="P9" s="67" t="str">
        <f t="shared" si="0"/>
        <v/>
      </c>
      <c r="Q9" s="67" t="str">
        <f t="shared" si="0"/>
        <v/>
      </c>
      <c r="R9" s="67" t="str">
        <f t="shared" si="0"/>
        <v/>
      </c>
      <c r="S9" s="67" t="str">
        <f t="shared" si="0"/>
        <v/>
      </c>
      <c r="T9" s="67" t="str">
        <f t="shared" si="0"/>
        <v/>
      </c>
      <c r="U9" s="67" t="str">
        <f t="shared" si="0"/>
        <v/>
      </c>
      <c r="V9" s="68" t="str">
        <f t="shared" si="0"/>
        <v/>
      </c>
      <c r="W9" s="71"/>
      <c r="X9" s="6"/>
      <c r="Y9" s="78"/>
      <c r="Z9" s="675"/>
      <c r="AA9" s="297"/>
      <c r="AB9" s="145"/>
      <c r="AC9" s="145"/>
    </row>
    <row r="10" spans="1:29" x14ac:dyDescent="0.25">
      <c r="A10" s="115"/>
      <c r="B10" s="615" t="str">
        <f>IF(ISTEXT(D10),(CONCATENATE(Forside!$B$5,".",C10,".",D10,".",E10)),(""))</f>
        <v/>
      </c>
      <c r="C10" s="66"/>
      <c r="D10" s="87"/>
      <c r="E10" s="91"/>
      <c r="F10" s="113"/>
      <c r="G10" s="77"/>
      <c r="H10" s="80"/>
      <c r="I10" s="80"/>
      <c r="J10" s="80"/>
      <c r="K10" s="80"/>
      <c r="L10" s="80"/>
      <c r="M10" s="80"/>
      <c r="N10" s="67" t="str">
        <f t="shared" si="0"/>
        <v/>
      </c>
      <c r="O10" s="67" t="str">
        <f t="shared" si="0"/>
        <v/>
      </c>
      <c r="P10" s="67" t="str">
        <f t="shared" si="0"/>
        <v/>
      </c>
      <c r="Q10" s="67" t="str">
        <f t="shared" si="0"/>
        <v/>
      </c>
      <c r="R10" s="67" t="str">
        <f t="shared" si="0"/>
        <v/>
      </c>
      <c r="S10" s="67" t="str">
        <f t="shared" si="0"/>
        <v/>
      </c>
      <c r="T10" s="67" t="str">
        <f t="shared" si="0"/>
        <v/>
      </c>
      <c r="U10" s="67" t="str">
        <f t="shared" si="0"/>
        <v/>
      </c>
      <c r="V10" s="68" t="str">
        <f t="shared" si="0"/>
        <v/>
      </c>
      <c r="W10" s="71"/>
      <c r="X10" s="407"/>
      <c r="Y10" s="78"/>
      <c r="Z10" s="675"/>
      <c r="AA10" s="595"/>
      <c r="AB10" s="48"/>
      <c r="AC10" s="145"/>
    </row>
    <row r="11" spans="1:29" x14ac:dyDescent="0.25">
      <c r="A11" s="115"/>
      <c r="B11" s="615" t="str">
        <f>IF(ISTEXT(D11),(CONCATENATE(Forside!$B$5,".",C11,".",D11,".",E11)),(""))</f>
        <v/>
      </c>
      <c r="C11" s="66"/>
      <c r="D11" s="87"/>
      <c r="E11" s="91"/>
      <c r="F11" s="113"/>
      <c r="G11" s="77"/>
      <c r="H11" s="80"/>
      <c r="I11" s="80"/>
      <c r="J11" s="80"/>
      <c r="K11" s="80"/>
      <c r="L11" s="80"/>
      <c r="M11" s="80"/>
      <c r="N11" s="67" t="str">
        <f t="shared" si="0"/>
        <v/>
      </c>
      <c r="O11" s="67" t="str">
        <f t="shared" si="0"/>
        <v/>
      </c>
      <c r="P11" s="67" t="str">
        <f t="shared" si="0"/>
        <v/>
      </c>
      <c r="Q11" s="67" t="str">
        <f t="shared" si="0"/>
        <v/>
      </c>
      <c r="R11" s="67" t="str">
        <f t="shared" si="0"/>
        <v/>
      </c>
      <c r="S11" s="67" t="str">
        <f t="shared" si="0"/>
        <v/>
      </c>
      <c r="T11" s="67" t="str">
        <f t="shared" si="0"/>
        <v/>
      </c>
      <c r="U11" s="67" t="str">
        <f t="shared" si="0"/>
        <v/>
      </c>
      <c r="V11" s="68" t="str">
        <f t="shared" si="0"/>
        <v/>
      </c>
      <c r="W11" s="71"/>
      <c r="X11" s="6"/>
      <c r="Y11" s="78"/>
      <c r="Z11" s="675"/>
      <c r="AA11" s="595"/>
      <c r="AB11" s="48"/>
      <c r="AC11" s="145"/>
    </row>
    <row r="12" spans="1:29" x14ac:dyDescent="0.25">
      <c r="A12" s="115"/>
      <c r="B12" s="615" t="str">
        <f>IF(ISTEXT(D12),(CONCATENATE(Forside!$B$5,".",C12,".",D12,".",E12)),(""))</f>
        <v/>
      </c>
      <c r="C12" s="66"/>
      <c r="D12" s="87"/>
      <c r="E12" s="91"/>
      <c r="F12" s="113"/>
      <c r="G12" s="77"/>
      <c r="H12" s="80"/>
      <c r="I12" s="80"/>
      <c r="J12" s="80"/>
      <c r="K12" s="80"/>
      <c r="L12" s="80"/>
      <c r="M12" s="80"/>
      <c r="N12" s="67" t="str">
        <f t="shared" si="0"/>
        <v/>
      </c>
      <c r="O12" s="67" t="str">
        <f t="shared" si="0"/>
        <v/>
      </c>
      <c r="P12" s="67" t="str">
        <f t="shared" si="0"/>
        <v/>
      </c>
      <c r="Q12" s="67" t="str">
        <f t="shared" si="0"/>
        <v/>
      </c>
      <c r="R12" s="67" t="str">
        <f t="shared" si="0"/>
        <v/>
      </c>
      <c r="S12" s="67" t="str">
        <f t="shared" si="0"/>
        <v/>
      </c>
      <c r="T12" s="67" t="str">
        <f t="shared" si="0"/>
        <v/>
      </c>
      <c r="U12" s="67" t="str">
        <f t="shared" si="0"/>
        <v/>
      </c>
      <c r="V12" s="68" t="str">
        <f t="shared" si="0"/>
        <v/>
      </c>
      <c r="W12" s="71"/>
      <c r="X12" s="407"/>
      <c r="Y12" s="78"/>
      <c r="Z12" s="675"/>
      <c r="AA12" s="595"/>
      <c r="AB12" s="48"/>
      <c r="AC12" s="145"/>
    </row>
    <row r="13" spans="1:29" ht="14.4" thickBot="1" x14ac:dyDescent="0.3">
      <c r="A13" s="71"/>
      <c r="B13" s="615" t="str">
        <f>IF(ISTEXT(D13),(CONCATENATE(Forside!$B$5,".",C13,".",D13,".",E13)),(""))</f>
        <v/>
      </c>
      <c r="C13" s="84"/>
      <c r="D13" s="65"/>
      <c r="E13" s="91" t="str">
        <f t="shared" ref="E13" si="1">IF(ISTEXT(D13),"STATUS","")</f>
        <v/>
      </c>
      <c r="F13" s="93"/>
      <c r="G13" s="85"/>
      <c r="H13" s="94"/>
      <c r="I13" s="94"/>
      <c r="J13" s="94"/>
      <c r="K13" s="94"/>
      <c r="L13" s="94"/>
      <c r="M13" s="94"/>
      <c r="N13" s="94"/>
      <c r="O13" s="94"/>
      <c r="P13" s="72" t="str">
        <f t="shared" ref="P13" si="2">IF(ISTEXT($D13),1,"")</f>
        <v/>
      </c>
      <c r="Q13" s="72"/>
      <c r="R13" s="72" t="str">
        <f t="shared" si="0"/>
        <v/>
      </c>
      <c r="S13" s="72" t="str">
        <f t="shared" si="0"/>
        <v/>
      </c>
      <c r="T13" s="72" t="str">
        <f t="shared" si="0"/>
        <v/>
      </c>
      <c r="U13" s="72" t="str">
        <f t="shared" si="0"/>
        <v/>
      </c>
      <c r="V13" s="82" t="str">
        <f t="shared" si="0"/>
        <v/>
      </c>
      <c r="W13" s="71"/>
      <c r="X13" s="85"/>
      <c r="Y13" s="88"/>
      <c r="Z13" s="691"/>
      <c r="AA13" s="596"/>
      <c r="AB13" s="49"/>
      <c r="AC13" s="157"/>
    </row>
    <row r="14" spans="1:29" x14ac:dyDescent="0.25">
      <c r="A14" s="71"/>
      <c r="C14" s="1144" t="s">
        <v>278</v>
      </c>
      <c r="D14" s="1144"/>
      <c r="E14" s="1144"/>
      <c r="F14" s="1144"/>
      <c r="G14" s="1150"/>
      <c r="H14" s="1150"/>
      <c r="I14" s="1150"/>
      <c r="J14" s="1150"/>
      <c r="K14" s="1150"/>
      <c r="L14" s="1150"/>
      <c r="M14" s="1150"/>
      <c r="N14" s="1150"/>
      <c r="O14" s="71"/>
      <c r="P14" s="71"/>
      <c r="Q14" s="71"/>
      <c r="R14" s="71"/>
      <c r="S14" s="71"/>
      <c r="T14" s="71"/>
      <c r="U14" s="71"/>
      <c r="V14" s="71"/>
      <c r="W14" s="71"/>
      <c r="X14" s="112"/>
      <c r="Y14" s="112"/>
      <c r="Z14" s="112"/>
      <c r="AC14" s="700"/>
    </row>
    <row r="15" spans="1:29" ht="14.4" thickBo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112"/>
      <c r="Y15" s="112"/>
      <c r="Z15" s="112"/>
      <c r="AC15" s="700"/>
    </row>
    <row r="16" spans="1:29" ht="18" thickBot="1" x14ac:dyDescent="0.35">
      <c r="A16" s="71"/>
      <c r="B16" s="71"/>
      <c r="C16" s="1151" t="s">
        <v>163</v>
      </c>
      <c r="D16" s="1151"/>
      <c r="E16" s="1151"/>
      <c r="F16" s="1151"/>
      <c r="G16" s="71"/>
      <c r="H16" s="71"/>
      <c r="I16" s="71"/>
      <c r="J16" s="71"/>
      <c r="K16" s="71"/>
      <c r="L16" s="71"/>
      <c r="M16" s="71"/>
      <c r="N16" s="71"/>
      <c r="O16" s="71"/>
      <c r="P16" s="71"/>
      <c r="Q16" s="71"/>
      <c r="R16" s="71"/>
      <c r="S16" s="71"/>
      <c r="T16" s="71"/>
      <c r="U16" s="71"/>
      <c r="V16" s="71"/>
      <c r="W16" s="71"/>
      <c r="X16" s="1179" t="s">
        <v>272</v>
      </c>
      <c r="Y16" s="1180"/>
      <c r="Z16" s="1181"/>
      <c r="AC16" s="700"/>
    </row>
    <row r="17" spans="1:29" ht="14.4" thickBot="1" x14ac:dyDescent="0.3">
      <c r="A17" s="71"/>
      <c r="B17" s="71"/>
      <c r="C17" s="96"/>
      <c r="D17" s="95"/>
      <c r="E17" s="97"/>
      <c r="F17" s="98" t="s">
        <v>219</v>
      </c>
      <c r="G17" s="81">
        <v>15</v>
      </c>
      <c r="H17" s="86">
        <v>14</v>
      </c>
      <c r="I17" s="86">
        <v>13</v>
      </c>
      <c r="J17" s="86">
        <v>12</v>
      </c>
      <c r="K17" s="86">
        <v>11</v>
      </c>
      <c r="L17" s="86">
        <v>10</v>
      </c>
      <c r="M17" s="86">
        <v>9</v>
      </c>
      <c r="N17" s="86">
        <v>8</v>
      </c>
      <c r="O17" s="86">
        <v>7</v>
      </c>
      <c r="P17" s="63">
        <v>6</v>
      </c>
      <c r="Q17" s="63">
        <v>5</v>
      </c>
      <c r="R17" s="63">
        <v>4</v>
      </c>
      <c r="S17" s="63">
        <v>3</v>
      </c>
      <c r="T17" s="63">
        <v>2</v>
      </c>
      <c r="U17" s="63">
        <v>1</v>
      </c>
      <c r="V17" s="64">
        <v>0</v>
      </c>
      <c r="W17" s="71"/>
      <c r="X17" s="1186" t="s">
        <v>273</v>
      </c>
      <c r="Y17" s="1187"/>
      <c r="Z17" s="1188"/>
      <c r="AC17" s="700"/>
    </row>
    <row r="18" spans="1:29" ht="132" customHeight="1" thickBot="1" x14ac:dyDescent="0.3">
      <c r="A18" s="71"/>
      <c r="B18" s="71"/>
      <c r="C18" s="99"/>
      <c r="D18" s="100"/>
      <c r="E18" s="101"/>
      <c r="F18" s="102" t="s">
        <v>218</v>
      </c>
      <c r="G18" s="1110"/>
      <c r="H18" s="1062"/>
      <c r="I18" s="1062"/>
      <c r="J18" s="1062"/>
      <c r="K18" s="1062"/>
      <c r="L18" s="1062"/>
      <c r="M18" s="1062"/>
      <c r="N18" s="1062"/>
      <c r="O18" s="1062" t="s">
        <v>27</v>
      </c>
      <c r="P18" s="1062" t="s">
        <v>26</v>
      </c>
      <c r="Q18" s="1101"/>
      <c r="R18" s="1101"/>
      <c r="S18" s="1101"/>
      <c r="T18" s="1101"/>
      <c r="U18" s="1062" t="s">
        <v>412</v>
      </c>
      <c r="V18" s="1250" t="s">
        <v>411</v>
      </c>
      <c r="W18" s="71"/>
      <c r="X18" s="1236" t="s">
        <v>210</v>
      </c>
      <c r="Y18" s="1238" t="s">
        <v>211</v>
      </c>
      <c r="Z18" s="1240" t="s">
        <v>212</v>
      </c>
      <c r="AC18" s="700"/>
    </row>
    <row r="19" spans="1:29" ht="14.4" thickBot="1" x14ac:dyDescent="0.3">
      <c r="A19" s="71"/>
      <c r="B19" s="71"/>
      <c r="C19" s="486" t="s">
        <v>222</v>
      </c>
      <c r="D19" s="485" t="s">
        <v>225</v>
      </c>
      <c r="E19" s="616" t="s">
        <v>226</v>
      </c>
      <c r="F19" s="106" t="s">
        <v>217</v>
      </c>
      <c r="G19" s="1111"/>
      <c r="H19" s="1104"/>
      <c r="I19" s="1104"/>
      <c r="J19" s="1104"/>
      <c r="K19" s="1104"/>
      <c r="L19" s="1104"/>
      <c r="M19" s="1104"/>
      <c r="N19" s="1104"/>
      <c r="O19" s="1104"/>
      <c r="P19" s="1104"/>
      <c r="Q19" s="1104"/>
      <c r="R19" s="1104"/>
      <c r="S19" s="1104"/>
      <c r="T19" s="1104"/>
      <c r="U19" s="1104"/>
      <c r="V19" s="1251"/>
      <c r="W19" s="71"/>
      <c r="X19" s="1237"/>
      <c r="Y19" s="1239"/>
      <c r="Z19" s="1241"/>
      <c r="AC19" s="700"/>
    </row>
    <row r="20" spans="1:29" x14ac:dyDescent="0.25">
      <c r="A20" s="115"/>
      <c r="B20" s="615" t="str">
        <f>IF(ISTEXT(D7),(CONCATENATE(Forside!$B$5,".",C20,".",D20,".",E20)),(""))</f>
        <v/>
      </c>
      <c r="C20" s="618"/>
      <c r="D20" s="482"/>
      <c r="E20" s="599"/>
      <c r="F20" s="598"/>
      <c r="G20" s="81"/>
      <c r="H20" s="86"/>
      <c r="I20" s="86"/>
      <c r="J20" s="86"/>
      <c r="K20" s="86"/>
      <c r="L20" s="86"/>
      <c r="M20" s="86"/>
      <c r="N20" s="86"/>
      <c r="O20" s="86" t="str">
        <f>IF(ISTEXT($D7),1,"")</f>
        <v/>
      </c>
      <c r="P20" s="86" t="str">
        <f t="shared" ref="P20:V20" si="3">IF(ISTEXT($D7),1,"")</f>
        <v/>
      </c>
      <c r="Q20" s="86"/>
      <c r="R20" s="86"/>
      <c r="S20" s="86"/>
      <c r="T20" s="86"/>
      <c r="U20" s="86" t="str">
        <f t="shared" si="3"/>
        <v/>
      </c>
      <c r="V20" s="602" t="str">
        <f t="shared" si="3"/>
        <v/>
      </c>
      <c r="W20" s="71"/>
      <c r="X20" s="146"/>
      <c r="Y20" s="76"/>
      <c r="Z20" s="68"/>
      <c r="AC20" s="700"/>
    </row>
    <row r="21" spans="1:29" x14ac:dyDescent="0.25">
      <c r="A21" s="115"/>
      <c r="B21" s="615" t="str">
        <f>IF(ISTEXT(D8),(CONCATENATE(Forside!$B$5,".",C21,".",D21,".",E21)),(""))</f>
        <v/>
      </c>
      <c r="C21" s="617"/>
      <c r="D21" s="481"/>
      <c r="E21" s="91"/>
      <c r="F21" s="538"/>
      <c r="G21" s="74"/>
      <c r="H21" s="75"/>
      <c r="I21" s="75"/>
      <c r="J21" s="75"/>
      <c r="K21" s="75"/>
      <c r="L21" s="75"/>
      <c r="M21" s="75"/>
      <c r="N21" s="75"/>
      <c r="O21" s="75" t="str">
        <f t="shared" ref="O21:V26" si="4">IF(ISTEXT($D8),1,"")</f>
        <v/>
      </c>
      <c r="P21" s="75" t="str">
        <f t="shared" si="4"/>
        <v/>
      </c>
      <c r="Q21" s="75"/>
      <c r="R21" s="75"/>
      <c r="S21" s="75"/>
      <c r="T21" s="75"/>
      <c r="U21" s="75" t="str">
        <f t="shared" si="4"/>
        <v/>
      </c>
      <c r="V21" s="603" t="str">
        <f t="shared" si="4"/>
        <v/>
      </c>
      <c r="X21" s="146"/>
      <c r="Y21" s="24"/>
      <c r="Z21" s="4"/>
      <c r="AC21" s="700"/>
    </row>
    <row r="22" spans="1:29" x14ac:dyDescent="0.25">
      <c r="A22" s="115"/>
      <c r="B22" s="615" t="str">
        <f>IF(ISTEXT(D9),(CONCATENATE(Forside!$B$5,".",C22,".",D22,".",E22)),(""))</f>
        <v/>
      </c>
      <c r="C22" s="617"/>
      <c r="D22" s="481"/>
      <c r="E22" s="91"/>
      <c r="F22" s="538"/>
      <c r="G22" s="74"/>
      <c r="H22" s="75"/>
      <c r="I22" s="75"/>
      <c r="J22" s="75"/>
      <c r="K22" s="75"/>
      <c r="L22" s="75"/>
      <c r="M22" s="75"/>
      <c r="N22" s="75"/>
      <c r="O22" s="75" t="str">
        <f t="shared" ref="O22:P22" si="5">IF(ISTEXT($D9),1,"")</f>
        <v/>
      </c>
      <c r="P22" s="75" t="str">
        <f t="shared" si="5"/>
        <v/>
      </c>
      <c r="Q22" s="75"/>
      <c r="R22" s="75"/>
      <c r="S22" s="75"/>
      <c r="T22" s="75"/>
      <c r="U22" s="75" t="str">
        <f t="shared" ref="U22:V22" si="6">IF(ISTEXT($D9),1,"")</f>
        <v/>
      </c>
      <c r="V22" s="603" t="str">
        <f t="shared" si="6"/>
        <v/>
      </c>
      <c r="X22" s="178"/>
      <c r="Y22" s="33"/>
      <c r="Z22" s="28"/>
      <c r="AC22" s="700"/>
    </row>
    <row r="23" spans="1:29" x14ac:dyDescent="0.25">
      <c r="A23" s="115"/>
      <c r="B23" s="615" t="str">
        <f>IF(ISTEXT(D10),(CONCATENATE(Forside!$B$5,".",C23,".",D23,".",E23)),(""))</f>
        <v/>
      </c>
      <c r="C23" s="617"/>
      <c r="D23" s="481"/>
      <c r="E23" s="91"/>
      <c r="F23" s="537"/>
      <c r="G23" s="77"/>
      <c r="H23" s="80"/>
      <c r="I23" s="80"/>
      <c r="J23" s="80"/>
      <c r="K23" s="80"/>
      <c r="L23" s="80"/>
      <c r="M23" s="80"/>
      <c r="N23" s="80"/>
      <c r="O23" s="75" t="str">
        <f t="shared" ref="O23:P23" si="7">IF(ISTEXT($D10),1,"")</f>
        <v/>
      </c>
      <c r="P23" s="75" t="str">
        <f t="shared" si="7"/>
        <v/>
      </c>
      <c r="Q23" s="75"/>
      <c r="R23" s="75"/>
      <c r="S23" s="75"/>
      <c r="T23" s="75"/>
      <c r="U23" s="75" t="str">
        <f t="shared" ref="U23:V23" si="8">IF(ISTEXT($D10),1,"")</f>
        <v/>
      </c>
      <c r="V23" s="603" t="str">
        <f t="shared" si="8"/>
        <v/>
      </c>
      <c r="X23" s="178"/>
      <c r="Y23" s="33"/>
      <c r="Z23" s="28"/>
      <c r="AC23" s="700"/>
    </row>
    <row r="24" spans="1:29" x14ac:dyDescent="0.25">
      <c r="A24" s="115"/>
      <c r="B24" s="615" t="str">
        <f>IF(ISTEXT(D11),(CONCATENATE(Forside!$B$5,".",C24,".",D24,".",E24)),(""))</f>
        <v/>
      </c>
      <c r="C24" s="617"/>
      <c r="D24" s="481"/>
      <c r="E24" s="91"/>
      <c r="F24" s="537"/>
      <c r="G24" s="77"/>
      <c r="H24" s="80"/>
      <c r="I24" s="80"/>
      <c r="J24" s="80"/>
      <c r="K24" s="80"/>
      <c r="L24" s="80"/>
      <c r="M24" s="80"/>
      <c r="N24" s="80"/>
      <c r="O24" s="75" t="str">
        <f t="shared" ref="O24:P24" si="9">IF(ISTEXT($D11),1,"")</f>
        <v/>
      </c>
      <c r="P24" s="75" t="str">
        <f t="shared" si="9"/>
        <v/>
      </c>
      <c r="Q24" s="75"/>
      <c r="R24" s="75"/>
      <c r="S24" s="75"/>
      <c r="T24" s="75"/>
      <c r="U24" s="75" t="str">
        <f t="shared" ref="U24:V24" si="10">IF(ISTEXT($D11),1,"")</f>
        <v/>
      </c>
      <c r="V24" s="603" t="str">
        <f t="shared" si="10"/>
        <v/>
      </c>
      <c r="X24" s="178"/>
      <c r="Y24" s="33"/>
      <c r="Z24" s="28"/>
      <c r="AC24" s="700"/>
    </row>
    <row r="25" spans="1:29" x14ac:dyDescent="0.25">
      <c r="A25" s="115"/>
      <c r="B25" s="615" t="str">
        <f>IF(ISTEXT(D12),(CONCATENATE(Forside!$B$5,".",C25,".",D25,".",E25)),(""))</f>
        <v/>
      </c>
      <c r="C25" s="617"/>
      <c r="D25" s="481"/>
      <c r="E25" s="91"/>
      <c r="F25" s="537"/>
      <c r="G25" s="77"/>
      <c r="H25" s="80"/>
      <c r="I25" s="80"/>
      <c r="J25" s="80"/>
      <c r="K25" s="80"/>
      <c r="L25" s="80"/>
      <c r="M25" s="80"/>
      <c r="N25" s="80"/>
      <c r="O25" s="75" t="str">
        <f t="shared" ref="O25:P25" si="11">IF(ISTEXT($D12),1,"")</f>
        <v/>
      </c>
      <c r="P25" s="75" t="str">
        <f t="shared" si="11"/>
        <v/>
      </c>
      <c r="Q25" s="75"/>
      <c r="R25" s="75"/>
      <c r="S25" s="75"/>
      <c r="T25" s="75"/>
      <c r="U25" s="75" t="str">
        <f t="shared" ref="U25:V25" si="12">IF(ISTEXT($D12),1,"")</f>
        <v/>
      </c>
      <c r="V25" s="603" t="str">
        <f t="shared" si="12"/>
        <v/>
      </c>
      <c r="X25" s="178"/>
      <c r="Y25" s="33"/>
      <c r="Z25" s="28"/>
      <c r="AC25" s="700"/>
    </row>
    <row r="26" spans="1:29" ht="14.4" thickBot="1" x14ac:dyDescent="0.3">
      <c r="B26" s="615" t="str">
        <f>IF(ISTEXT(D13),(CONCATENATE(Forside!$B$5,".",C26,".",D26,".",E26)),(""))</f>
        <v/>
      </c>
      <c r="C26" s="619" t="str">
        <f t="shared" ref="C26:D26" si="13">C13&amp;""</f>
        <v/>
      </c>
      <c r="D26" s="600" t="str">
        <f t="shared" si="13"/>
        <v/>
      </c>
      <c r="E26" s="601" t="str">
        <f t="shared" ref="E26" si="14">IF(ISTEXT(D13),"KOMMANDO","")</f>
        <v/>
      </c>
      <c r="F26" s="536"/>
      <c r="G26" s="85"/>
      <c r="H26" s="94"/>
      <c r="I26" s="94"/>
      <c r="J26" s="94"/>
      <c r="K26" s="94"/>
      <c r="L26" s="94"/>
      <c r="M26" s="94"/>
      <c r="N26" s="94"/>
      <c r="O26" s="94" t="str">
        <f t="shared" si="4"/>
        <v/>
      </c>
      <c r="P26" s="94" t="str">
        <f t="shared" si="4"/>
        <v/>
      </c>
      <c r="Q26" s="94"/>
      <c r="R26" s="94"/>
      <c r="S26" s="94"/>
      <c r="T26" s="94"/>
      <c r="U26" s="94" t="str">
        <f t="shared" si="4"/>
        <v/>
      </c>
      <c r="V26" s="604" t="str">
        <f t="shared" si="4"/>
        <v/>
      </c>
      <c r="X26" s="23"/>
      <c r="Y26" s="25"/>
      <c r="Z26" s="9"/>
      <c r="AC26" s="700"/>
    </row>
    <row r="27" spans="1:29" x14ac:dyDescent="0.25">
      <c r="C27" s="1150" t="s">
        <v>278</v>
      </c>
      <c r="D27" s="1150"/>
      <c r="E27" s="1150"/>
      <c r="F27" s="1144"/>
      <c r="G27" s="1150"/>
      <c r="H27" s="1150"/>
      <c r="I27" s="1150"/>
      <c r="J27" s="1150"/>
      <c r="K27" s="1150"/>
      <c r="L27" s="1150"/>
      <c r="M27" s="1150"/>
      <c r="N27" s="1150"/>
      <c r="X27" s="620"/>
      <c r="Y27" s="620"/>
      <c r="Z27" s="620"/>
      <c r="AC27" s="700"/>
    </row>
    <row r="28" spans="1:29" x14ac:dyDescent="0.25">
      <c r="AC28" s="700"/>
    </row>
    <row r="29" spans="1:29" x14ac:dyDescent="0.25">
      <c r="A29" s="120"/>
      <c r="B29" s="120"/>
      <c r="C29" s="176"/>
      <c r="D29" s="120"/>
      <c r="E29" s="120"/>
      <c r="F29" s="120"/>
      <c r="G29" s="120"/>
      <c r="H29" s="120"/>
      <c r="I29" s="120"/>
      <c r="J29" s="120"/>
      <c r="K29" s="120"/>
      <c r="L29" s="120"/>
      <c r="M29" s="120"/>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C1:F1"/>
    <mergeCell ref="C3:F3"/>
    <mergeCell ref="X3:Z3"/>
    <mergeCell ref="X4:Z4"/>
    <mergeCell ref="G5:G6"/>
    <mergeCell ref="H5:H6"/>
    <mergeCell ref="I5:I6"/>
    <mergeCell ref="J5:J6"/>
    <mergeCell ref="K5:K6"/>
    <mergeCell ref="L5:L6"/>
    <mergeCell ref="Z5:Z6"/>
    <mergeCell ref="P5:P6"/>
    <mergeCell ref="Q5:Q6"/>
    <mergeCell ref="C14:N14"/>
    <mergeCell ref="C16:F16"/>
    <mergeCell ref="G18:G19"/>
    <mergeCell ref="T5:T6"/>
    <mergeCell ref="AA3:AB4"/>
    <mergeCell ref="AA5:AA6"/>
    <mergeCell ref="AB5:AB6"/>
    <mergeCell ref="S5:S6"/>
    <mergeCell ref="M5:M6"/>
    <mergeCell ref="N5:N6"/>
    <mergeCell ref="O5:O6"/>
    <mergeCell ref="R5:R6"/>
    <mergeCell ref="U5:U6"/>
    <mergeCell ref="AC5:AC6"/>
    <mergeCell ref="Y18:Y19"/>
    <mergeCell ref="Z18:Z19"/>
    <mergeCell ref="V18:V19"/>
    <mergeCell ref="X18:X19"/>
    <mergeCell ref="X16:Z16"/>
    <mergeCell ref="X17:Z17"/>
    <mergeCell ref="V5:V6"/>
    <mergeCell ref="X5:X6"/>
    <mergeCell ref="Y5:Y6"/>
    <mergeCell ref="C27:N27"/>
    <mergeCell ref="R18:R19"/>
    <mergeCell ref="S18:S19"/>
    <mergeCell ref="T18:T19"/>
    <mergeCell ref="U18:U19"/>
    <mergeCell ref="L18:L19"/>
    <mergeCell ref="M18:M19"/>
    <mergeCell ref="N18:N19"/>
    <mergeCell ref="O18:O19"/>
    <mergeCell ref="P18:P19"/>
    <mergeCell ref="Q18:Q19"/>
    <mergeCell ref="H18:H19"/>
    <mergeCell ref="I18:I19"/>
    <mergeCell ref="J18:J19"/>
    <mergeCell ref="K18:K19"/>
  </mergeCells>
  <pageMargins left="0.7" right="0.7" top="0.75" bottom="0.75" header="0.3" footer="0.3"/>
  <pageSetup paperSize="9" scale="85" fitToHeight="0" orientation="landscape" verticalDpi="0" r:id="rId1"/>
  <rowBreaks count="1" manualBreakCount="1">
    <brk id="1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4.9989318521683403E-2"/>
    <pageSetUpPr fitToPage="1"/>
  </sheetPr>
  <dimension ref="A1:AC39"/>
  <sheetViews>
    <sheetView showGridLines="0" zoomScale="85" zoomScaleNormal="85" workbookViewId="0">
      <selection activeCell="AB24" sqref="AB24"/>
    </sheetView>
  </sheetViews>
  <sheetFormatPr baseColWidth="10" defaultColWidth="11.6328125" defaultRowHeight="13.8" x14ac:dyDescent="0.25"/>
  <cols>
    <col min="1" max="1" width="3.08984375" style="615" customWidth="1"/>
    <col min="2" max="2" width="41.1796875" style="615" hidden="1" customWidth="1"/>
    <col min="3" max="3" width="8.1796875" style="615" customWidth="1"/>
    <col min="4" max="4" width="15.90625" style="615" customWidth="1"/>
    <col min="5" max="5" width="11.81640625" style="615" customWidth="1"/>
    <col min="6" max="6" width="8.453125" style="615" customWidth="1"/>
    <col min="7" max="22" width="3.36328125" style="615" customWidth="1"/>
    <col min="23" max="23" width="3.453125" style="615" customWidth="1"/>
    <col min="24" max="26" width="6.36328125" style="615" customWidth="1"/>
    <col min="27" max="27" width="11.6328125" style="615" customWidth="1"/>
    <col min="28" max="28" width="11.54296875" style="615" customWidth="1"/>
    <col min="29" max="16384" width="11.6328125" style="615"/>
  </cols>
  <sheetData>
    <row r="1" spans="1:29" ht="17.399999999999999" x14ac:dyDescent="0.3">
      <c r="C1" s="1171" t="s">
        <v>449</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171.75" customHeight="1" thickBot="1" x14ac:dyDescent="0.3">
      <c r="C5" s="58"/>
      <c r="D5" s="55"/>
      <c r="E5" s="59"/>
      <c r="F5" s="50" t="s">
        <v>218</v>
      </c>
      <c r="G5" s="1110"/>
      <c r="H5" s="1062"/>
      <c r="I5" s="1062"/>
      <c r="J5" s="1062"/>
      <c r="K5" s="1062"/>
      <c r="L5" s="1062"/>
      <c r="M5" s="1062"/>
      <c r="N5" s="1062"/>
      <c r="O5" s="1157"/>
      <c r="P5" s="1155"/>
      <c r="Q5" s="1157" t="s">
        <v>416</v>
      </c>
      <c r="R5" s="1155" t="s">
        <v>415</v>
      </c>
      <c r="S5" s="1155" t="s">
        <v>414</v>
      </c>
      <c r="T5" s="1155" t="s">
        <v>413</v>
      </c>
      <c r="U5" s="1155" t="s">
        <v>31</v>
      </c>
      <c r="V5" s="1200" t="s">
        <v>30</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111"/>
      <c r="H6" s="1104"/>
      <c r="I6" s="1104"/>
      <c r="J6" s="1104"/>
      <c r="K6" s="1104"/>
      <c r="L6" s="1104"/>
      <c r="M6" s="1104"/>
      <c r="N6" s="1104"/>
      <c r="O6" s="1156"/>
      <c r="P6" s="1156"/>
      <c r="Q6" s="1156"/>
      <c r="R6" s="1156"/>
      <c r="S6" s="1156"/>
      <c r="T6" s="1156"/>
      <c r="U6" s="1156"/>
      <c r="V6" s="1201"/>
      <c r="X6" s="1190"/>
      <c r="Y6" s="1192"/>
      <c r="Z6" s="1194"/>
      <c r="AA6" s="1092"/>
      <c r="AB6" s="1094"/>
      <c r="AC6" s="1067"/>
    </row>
    <row r="7" spans="1:29" x14ac:dyDescent="0.25">
      <c r="A7" s="115"/>
      <c r="B7" s="615" t="str">
        <f>IF(ISTEXT(D7),(CONCATENATE(Forside!$B$5,".",C7,".",D7,".",E7)),(""))</f>
        <v/>
      </c>
      <c r="C7" s="66"/>
      <c r="D7" s="87"/>
      <c r="E7" s="91"/>
      <c r="F7" s="92"/>
      <c r="G7" s="81"/>
      <c r="H7" s="86"/>
      <c r="I7" s="86"/>
      <c r="J7" s="86"/>
      <c r="K7" s="86"/>
      <c r="L7" s="86"/>
      <c r="M7" s="86"/>
      <c r="N7" s="86"/>
      <c r="O7" s="86"/>
      <c r="P7" s="63" t="str">
        <f>IF(ISTEXT($D7),1,"")</f>
        <v/>
      </c>
      <c r="Q7" s="63"/>
      <c r="R7" s="63" t="str">
        <f t="shared" ref="R7:V13" si="0">IF(ISTEXT($D7),1,"")</f>
        <v/>
      </c>
      <c r="S7" s="63" t="str">
        <f t="shared" si="0"/>
        <v/>
      </c>
      <c r="T7" s="63" t="str">
        <f t="shared" si="0"/>
        <v/>
      </c>
      <c r="U7" s="63" t="str">
        <f t="shared" si="0"/>
        <v/>
      </c>
      <c r="V7" s="64" t="str">
        <f t="shared" si="0"/>
        <v/>
      </c>
      <c r="W7" s="71"/>
      <c r="X7" s="5"/>
      <c r="Y7" s="406"/>
      <c r="Z7" s="690"/>
      <c r="AA7" s="312"/>
      <c r="AB7" s="139"/>
      <c r="AC7" s="139"/>
    </row>
    <row r="8" spans="1:29" x14ac:dyDescent="0.25">
      <c r="A8" s="115"/>
      <c r="B8" s="615" t="str">
        <f>IF(ISTEXT(D8),(CONCATENATE(Forside!$B$5,".",C8,".",D8,".",E8)),(""))</f>
        <v/>
      </c>
      <c r="C8" s="66"/>
      <c r="D8" s="87"/>
      <c r="E8" s="91"/>
      <c r="F8" s="92"/>
      <c r="G8" s="74"/>
      <c r="H8" s="75"/>
      <c r="I8" s="75"/>
      <c r="J8" s="75"/>
      <c r="K8" s="75"/>
      <c r="L8" s="75"/>
      <c r="M8" s="75"/>
      <c r="N8" s="75"/>
      <c r="O8" s="75"/>
      <c r="P8" s="67" t="str">
        <f t="shared" ref="P8:P13" si="1">IF(ISTEXT($D8),1,"")</f>
        <v/>
      </c>
      <c r="Q8" s="67"/>
      <c r="R8" s="67" t="str">
        <f t="shared" si="0"/>
        <v/>
      </c>
      <c r="S8" s="67" t="str">
        <f t="shared" si="0"/>
        <v/>
      </c>
      <c r="T8" s="67" t="str">
        <f t="shared" si="0"/>
        <v/>
      </c>
      <c r="U8" s="67" t="str">
        <f t="shared" si="0"/>
        <v/>
      </c>
      <c r="V8" s="68" t="str">
        <f t="shared" si="0"/>
        <v/>
      </c>
      <c r="W8" s="71"/>
      <c r="X8" s="6"/>
      <c r="Y8" s="78"/>
      <c r="Z8" s="675"/>
      <c r="AA8" s="297"/>
      <c r="AB8" s="145"/>
      <c r="AC8" s="145"/>
    </row>
    <row r="9" spans="1:29" x14ac:dyDescent="0.25">
      <c r="A9" s="115"/>
      <c r="B9" s="615" t="str">
        <f>IF(ISTEXT(D9),(CONCATENATE(Forside!$B$5,".",C9,".",D9,".",E9)),(""))</f>
        <v/>
      </c>
      <c r="C9" s="66"/>
      <c r="D9" s="87"/>
      <c r="E9" s="91"/>
      <c r="F9" s="113"/>
      <c r="G9" s="77"/>
      <c r="H9" s="80"/>
      <c r="I9" s="80"/>
      <c r="J9" s="80"/>
      <c r="K9" s="80"/>
      <c r="L9" s="80"/>
      <c r="M9" s="80"/>
      <c r="N9" s="80"/>
      <c r="O9" s="80"/>
      <c r="P9" s="67" t="str">
        <f t="shared" si="1"/>
        <v/>
      </c>
      <c r="Q9" s="67"/>
      <c r="R9" s="67" t="str">
        <f t="shared" si="0"/>
        <v/>
      </c>
      <c r="S9" s="67" t="str">
        <f t="shared" si="0"/>
        <v/>
      </c>
      <c r="T9" s="67" t="str">
        <f t="shared" si="0"/>
        <v/>
      </c>
      <c r="U9" s="67" t="str">
        <f t="shared" si="0"/>
        <v/>
      </c>
      <c r="V9" s="68" t="str">
        <f t="shared" si="0"/>
        <v/>
      </c>
      <c r="W9" s="71"/>
      <c r="X9" s="6"/>
      <c r="Y9" s="78"/>
      <c r="Z9" s="675"/>
      <c r="AA9" s="297"/>
      <c r="AB9" s="145"/>
      <c r="AC9" s="145"/>
    </row>
    <row r="10" spans="1:29" x14ac:dyDescent="0.25">
      <c r="A10" s="115"/>
      <c r="B10" s="615" t="str">
        <f>IF(ISTEXT(D10),(CONCATENATE(Forside!$B$5,".",C10,".",D10,".",E10)),(""))</f>
        <v/>
      </c>
      <c r="C10" s="66"/>
      <c r="D10" s="87"/>
      <c r="E10" s="91"/>
      <c r="F10" s="113"/>
      <c r="G10" s="77"/>
      <c r="H10" s="80"/>
      <c r="I10" s="80"/>
      <c r="J10" s="80"/>
      <c r="K10" s="80"/>
      <c r="L10" s="80"/>
      <c r="M10" s="80"/>
      <c r="N10" s="80"/>
      <c r="O10" s="80"/>
      <c r="P10" s="67" t="str">
        <f t="shared" si="1"/>
        <v/>
      </c>
      <c r="Q10" s="67"/>
      <c r="R10" s="67" t="str">
        <f t="shared" si="0"/>
        <v/>
      </c>
      <c r="S10" s="67" t="str">
        <f t="shared" si="0"/>
        <v/>
      </c>
      <c r="T10" s="67" t="str">
        <f t="shared" si="0"/>
        <v/>
      </c>
      <c r="U10" s="67" t="str">
        <f t="shared" si="0"/>
        <v/>
      </c>
      <c r="V10" s="68" t="str">
        <f t="shared" si="0"/>
        <v/>
      </c>
      <c r="W10" s="71"/>
      <c r="X10" s="407"/>
      <c r="Y10" s="78"/>
      <c r="Z10" s="675"/>
      <c r="AA10" s="595"/>
      <c r="AB10" s="48"/>
      <c r="AC10" s="145"/>
    </row>
    <row r="11" spans="1:29" x14ac:dyDescent="0.25">
      <c r="A11" s="115"/>
      <c r="B11" s="615" t="str">
        <f>IF(ISTEXT(D11),(CONCATENATE(Forside!$B$5,".",C11,".",D11,".",E11)),(""))</f>
        <v/>
      </c>
      <c r="C11" s="66"/>
      <c r="D11" s="87"/>
      <c r="E11" s="91"/>
      <c r="F11" s="113"/>
      <c r="G11" s="77"/>
      <c r="H11" s="80"/>
      <c r="I11" s="80"/>
      <c r="J11" s="80"/>
      <c r="K11" s="80"/>
      <c r="L11" s="80"/>
      <c r="M11" s="80"/>
      <c r="N11" s="80"/>
      <c r="O11" s="80"/>
      <c r="P11" s="67" t="str">
        <f t="shared" si="1"/>
        <v/>
      </c>
      <c r="Q11" s="67"/>
      <c r="R11" s="67" t="str">
        <f t="shared" si="0"/>
        <v/>
      </c>
      <c r="S11" s="67" t="str">
        <f t="shared" si="0"/>
        <v/>
      </c>
      <c r="T11" s="67" t="str">
        <f t="shared" si="0"/>
        <v/>
      </c>
      <c r="U11" s="67" t="str">
        <f t="shared" si="0"/>
        <v/>
      </c>
      <c r="V11" s="68" t="str">
        <f t="shared" si="0"/>
        <v/>
      </c>
      <c r="W11" s="71"/>
      <c r="X11" s="6"/>
      <c r="Y11" s="78"/>
      <c r="Z11" s="675"/>
      <c r="AA11" s="595"/>
      <c r="AB11" s="48"/>
      <c r="AC11" s="145"/>
    </row>
    <row r="12" spans="1:29" x14ac:dyDescent="0.25">
      <c r="A12" s="115"/>
      <c r="B12" s="615" t="str">
        <f>IF(ISTEXT(D12),(CONCATENATE(Forside!$B$5,".",C12,".",D12,".",E12)),(""))</f>
        <v/>
      </c>
      <c r="C12" s="66"/>
      <c r="D12" s="87"/>
      <c r="E12" s="91"/>
      <c r="F12" s="113"/>
      <c r="G12" s="77"/>
      <c r="H12" s="80"/>
      <c r="I12" s="80"/>
      <c r="J12" s="80"/>
      <c r="K12" s="80"/>
      <c r="L12" s="80"/>
      <c r="M12" s="80"/>
      <c r="N12" s="80"/>
      <c r="O12" s="80"/>
      <c r="P12" s="67" t="str">
        <f t="shared" si="1"/>
        <v/>
      </c>
      <c r="Q12" s="67"/>
      <c r="R12" s="67" t="str">
        <f t="shared" si="0"/>
        <v/>
      </c>
      <c r="S12" s="67" t="str">
        <f t="shared" si="0"/>
        <v/>
      </c>
      <c r="T12" s="67" t="str">
        <f t="shared" si="0"/>
        <v/>
      </c>
      <c r="U12" s="67" t="str">
        <f t="shared" si="0"/>
        <v/>
      </c>
      <c r="V12" s="68" t="str">
        <f t="shared" si="0"/>
        <v/>
      </c>
      <c r="W12" s="71"/>
      <c r="X12" s="407"/>
      <c r="Y12" s="78"/>
      <c r="Z12" s="675"/>
      <c r="AA12" s="595"/>
      <c r="AB12" s="48"/>
      <c r="AC12" s="145"/>
    </row>
    <row r="13" spans="1:29" ht="14.4" thickBot="1" x14ac:dyDescent="0.3">
      <c r="A13" s="71"/>
      <c r="B13" s="615" t="str">
        <f>IF(ISTEXT(D13),(CONCATENATE(Forside!$B$5,".",C13,".",D13,".",E13)),(""))</f>
        <v/>
      </c>
      <c r="C13" s="84"/>
      <c r="D13" s="65"/>
      <c r="E13" s="91" t="str">
        <f t="shared" ref="E13" si="2">IF(ISTEXT(D13),"STATUS","")</f>
        <v/>
      </c>
      <c r="F13" s="93"/>
      <c r="G13" s="85"/>
      <c r="H13" s="94"/>
      <c r="I13" s="94"/>
      <c r="J13" s="94"/>
      <c r="K13" s="94"/>
      <c r="L13" s="94"/>
      <c r="M13" s="94"/>
      <c r="N13" s="94"/>
      <c r="O13" s="94"/>
      <c r="P13" s="72" t="str">
        <f t="shared" si="1"/>
        <v/>
      </c>
      <c r="Q13" s="72"/>
      <c r="R13" s="72" t="str">
        <f t="shared" si="0"/>
        <v/>
      </c>
      <c r="S13" s="72" t="str">
        <f t="shared" si="0"/>
        <v/>
      </c>
      <c r="T13" s="72" t="str">
        <f t="shared" si="0"/>
        <v/>
      </c>
      <c r="U13" s="72" t="str">
        <f t="shared" si="0"/>
        <v/>
      </c>
      <c r="V13" s="82" t="str">
        <f t="shared" si="0"/>
        <v/>
      </c>
      <c r="W13" s="71"/>
      <c r="X13" s="85"/>
      <c r="Y13" s="88"/>
      <c r="Z13" s="691"/>
      <c r="AA13" s="596"/>
      <c r="AB13" s="49"/>
      <c r="AC13" s="157"/>
    </row>
    <row r="14" spans="1:29" x14ac:dyDescent="0.25">
      <c r="A14" s="71"/>
      <c r="C14" s="1144" t="s">
        <v>278</v>
      </c>
      <c r="D14" s="1144"/>
      <c r="E14" s="1144"/>
      <c r="F14" s="1144"/>
      <c r="G14" s="1150"/>
      <c r="H14" s="1150"/>
      <c r="I14" s="1150"/>
      <c r="J14" s="1150"/>
      <c r="K14" s="1150"/>
      <c r="L14" s="1150"/>
      <c r="M14" s="1150"/>
      <c r="N14" s="1150"/>
      <c r="O14" s="71"/>
      <c r="P14" s="71"/>
      <c r="Q14" s="71"/>
      <c r="R14" s="71"/>
      <c r="S14" s="71"/>
      <c r="T14" s="71"/>
      <c r="U14" s="71"/>
      <c r="V14" s="71"/>
      <c r="W14" s="71"/>
      <c r="X14" s="112"/>
      <c r="Y14" s="112"/>
      <c r="Z14" s="112"/>
      <c r="AC14" s="700"/>
    </row>
    <row r="15" spans="1:29" ht="14.4" thickBo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112"/>
      <c r="Y15" s="112"/>
      <c r="Z15" s="112"/>
      <c r="AC15" s="700"/>
    </row>
    <row r="16" spans="1:29" ht="18" thickBot="1" x14ac:dyDescent="0.35">
      <c r="A16" s="71"/>
      <c r="B16" s="71"/>
      <c r="C16" s="1151" t="s">
        <v>163</v>
      </c>
      <c r="D16" s="1151"/>
      <c r="E16" s="1151"/>
      <c r="F16" s="1151"/>
      <c r="G16" s="71"/>
      <c r="H16" s="71"/>
      <c r="I16" s="71"/>
      <c r="J16" s="71"/>
      <c r="K16" s="71"/>
      <c r="L16" s="71"/>
      <c r="M16" s="71"/>
      <c r="N16" s="71"/>
      <c r="O16" s="71"/>
      <c r="P16" s="71"/>
      <c r="Q16" s="71"/>
      <c r="R16" s="71"/>
      <c r="S16" s="71"/>
      <c r="T16" s="71"/>
      <c r="U16" s="71"/>
      <c r="V16" s="71"/>
      <c r="W16" s="71"/>
      <c r="X16" s="1179" t="s">
        <v>272</v>
      </c>
      <c r="Y16" s="1180"/>
      <c r="Z16" s="1181"/>
      <c r="AC16" s="700"/>
    </row>
    <row r="17" spans="1:29" ht="14.4" thickBot="1" x14ac:dyDescent="0.3">
      <c r="A17" s="71"/>
      <c r="B17" s="71"/>
      <c r="C17" s="96"/>
      <c r="D17" s="95"/>
      <c r="E17" s="97"/>
      <c r="F17" s="98" t="s">
        <v>219</v>
      </c>
      <c r="G17" s="81">
        <v>15</v>
      </c>
      <c r="H17" s="86">
        <v>14</v>
      </c>
      <c r="I17" s="86">
        <v>13</v>
      </c>
      <c r="J17" s="86">
        <v>12</v>
      </c>
      <c r="K17" s="86">
        <v>11</v>
      </c>
      <c r="L17" s="86">
        <v>10</v>
      </c>
      <c r="M17" s="86">
        <v>9</v>
      </c>
      <c r="N17" s="86">
        <v>8</v>
      </c>
      <c r="O17" s="86">
        <v>7</v>
      </c>
      <c r="P17" s="63">
        <v>6</v>
      </c>
      <c r="Q17" s="63">
        <v>5</v>
      </c>
      <c r="R17" s="63">
        <v>4</v>
      </c>
      <c r="S17" s="63">
        <v>3</v>
      </c>
      <c r="T17" s="63">
        <v>2</v>
      </c>
      <c r="U17" s="63">
        <v>1</v>
      </c>
      <c r="V17" s="64">
        <v>0</v>
      </c>
      <c r="W17" s="71"/>
      <c r="X17" s="1186" t="s">
        <v>273</v>
      </c>
      <c r="Y17" s="1187"/>
      <c r="Z17" s="1188"/>
      <c r="AC17" s="700"/>
    </row>
    <row r="18" spans="1:29" ht="150" customHeight="1" thickBot="1" x14ac:dyDescent="0.3">
      <c r="A18" s="71"/>
      <c r="B18" s="71"/>
      <c r="C18" s="99"/>
      <c r="D18" s="100"/>
      <c r="E18" s="101"/>
      <c r="F18" s="102" t="s">
        <v>218</v>
      </c>
      <c r="G18" s="1110"/>
      <c r="H18" s="1062"/>
      <c r="I18" s="1062"/>
      <c r="J18" s="1062"/>
      <c r="K18" s="1062"/>
      <c r="L18" s="1062"/>
      <c r="M18" s="1062"/>
      <c r="N18" s="1062"/>
      <c r="O18" s="1062"/>
      <c r="P18" s="1062"/>
      <c r="Q18" s="1101" t="s">
        <v>420</v>
      </c>
      <c r="R18" s="1101" t="s">
        <v>419</v>
      </c>
      <c r="S18" s="1101" t="s">
        <v>418</v>
      </c>
      <c r="T18" s="1101" t="s">
        <v>417</v>
      </c>
      <c r="U18" s="1062" t="s">
        <v>399</v>
      </c>
      <c r="V18" s="1250" t="s">
        <v>398</v>
      </c>
      <c r="W18" s="71"/>
      <c r="X18" s="1236" t="s">
        <v>210</v>
      </c>
      <c r="Y18" s="1238" t="s">
        <v>211</v>
      </c>
      <c r="Z18" s="1240" t="s">
        <v>212</v>
      </c>
      <c r="AC18" s="700"/>
    </row>
    <row r="19" spans="1:29" ht="14.4" thickBot="1" x14ac:dyDescent="0.3">
      <c r="A19" s="71"/>
      <c r="B19" s="71"/>
      <c r="C19" s="486" t="s">
        <v>222</v>
      </c>
      <c r="D19" s="485" t="s">
        <v>225</v>
      </c>
      <c r="E19" s="616" t="s">
        <v>226</v>
      </c>
      <c r="F19" s="106" t="s">
        <v>217</v>
      </c>
      <c r="G19" s="1111"/>
      <c r="H19" s="1104"/>
      <c r="I19" s="1104"/>
      <c r="J19" s="1104"/>
      <c r="K19" s="1104"/>
      <c r="L19" s="1104"/>
      <c r="M19" s="1104"/>
      <c r="N19" s="1104"/>
      <c r="O19" s="1104"/>
      <c r="P19" s="1104"/>
      <c r="Q19" s="1104"/>
      <c r="R19" s="1104"/>
      <c r="S19" s="1104"/>
      <c r="T19" s="1104"/>
      <c r="U19" s="1104"/>
      <c r="V19" s="1251"/>
      <c r="W19" s="71"/>
      <c r="X19" s="1237"/>
      <c r="Y19" s="1239"/>
      <c r="Z19" s="1241"/>
      <c r="AC19" s="700"/>
    </row>
    <row r="20" spans="1:29" x14ac:dyDescent="0.25">
      <c r="A20" s="115"/>
      <c r="B20" s="615" t="str">
        <f>IF(ISTEXT(D7),(CONCATENATE(Forside!$B$5,".",C20,".",D20,".",E20)),(""))</f>
        <v/>
      </c>
      <c r="C20" s="618"/>
      <c r="D20" s="482"/>
      <c r="E20" s="599"/>
      <c r="F20" s="598"/>
      <c r="G20" s="81"/>
      <c r="H20" s="86"/>
      <c r="I20" s="86"/>
      <c r="J20" s="86"/>
      <c r="K20" s="86"/>
      <c r="L20" s="86"/>
      <c r="M20" s="86"/>
      <c r="N20" s="86"/>
      <c r="O20" s="86" t="str">
        <f>IF(ISTEXT($D7),1,"")</f>
        <v/>
      </c>
      <c r="P20" s="86" t="str">
        <f t="shared" ref="P20:V20" si="3">IF(ISTEXT($D7),1,"")</f>
        <v/>
      </c>
      <c r="Q20" s="86"/>
      <c r="R20" s="86"/>
      <c r="S20" s="86"/>
      <c r="T20" s="86" t="str">
        <f t="shared" si="3"/>
        <v/>
      </c>
      <c r="U20" s="86" t="str">
        <f t="shared" si="3"/>
        <v/>
      </c>
      <c r="V20" s="602" t="str">
        <f t="shared" si="3"/>
        <v/>
      </c>
      <c r="W20" s="71"/>
      <c r="X20" s="146"/>
      <c r="Y20" s="76"/>
      <c r="Z20" s="68"/>
      <c r="AC20" s="700"/>
    </row>
    <row r="21" spans="1:29" x14ac:dyDescent="0.25">
      <c r="A21" s="115"/>
      <c r="B21" s="615" t="str">
        <f>IF(ISTEXT(D8),(CONCATENATE(Forside!$B$5,".",C21,".",D21,".",E21)),(""))</f>
        <v/>
      </c>
      <c r="C21" s="617"/>
      <c r="D21" s="481"/>
      <c r="E21" s="91"/>
      <c r="F21" s="538"/>
      <c r="G21" s="74"/>
      <c r="H21" s="75"/>
      <c r="I21" s="75"/>
      <c r="J21" s="75"/>
      <c r="K21" s="75"/>
      <c r="L21" s="75"/>
      <c r="M21" s="75"/>
      <c r="N21" s="75"/>
      <c r="O21" s="75" t="str">
        <f t="shared" ref="O21:V26" si="4">IF(ISTEXT($D8),1,"")</f>
        <v/>
      </c>
      <c r="P21" s="75" t="str">
        <f t="shared" si="4"/>
        <v/>
      </c>
      <c r="Q21" s="75"/>
      <c r="R21" s="75"/>
      <c r="S21" s="75"/>
      <c r="T21" s="75" t="str">
        <f t="shared" si="4"/>
        <v/>
      </c>
      <c r="U21" s="75" t="str">
        <f t="shared" si="4"/>
        <v/>
      </c>
      <c r="V21" s="603" t="str">
        <f t="shared" si="4"/>
        <v/>
      </c>
      <c r="X21" s="146"/>
      <c r="Y21" s="24"/>
      <c r="Z21" s="4"/>
      <c r="AC21" s="700"/>
    </row>
    <row r="22" spans="1:29" x14ac:dyDescent="0.25">
      <c r="A22" s="115"/>
      <c r="B22" s="615" t="str">
        <f>IF(ISTEXT(D9),(CONCATENATE(Forside!$B$5,".",C22,".",D22,".",E22)),(""))</f>
        <v/>
      </c>
      <c r="C22" s="617"/>
      <c r="D22" s="481"/>
      <c r="E22" s="91"/>
      <c r="F22" s="538"/>
      <c r="G22" s="74"/>
      <c r="H22" s="75"/>
      <c r="I22" s="75"/>
      <c r="J22" s="75"/>
      <c r="K22" s="75"/>
      <c r="L22" s="75"/>
      <c r="M22" s="75"/>
      <c r="N22" s="75"/>
      <c r="O22" s="75" t="str">
        <f t="shared" si="4"/>
        <v/>
      </c>
      <c r="P22" s="75" t="str">
        <f t="shared" si="4"/>
        <v/>
      </c>
      <c r="Q22" s="75"/>
      <c r="R22" s="75"/>
      <c r="S22" s="75"/>
      <c r="T22" s="75" t="str">
        <f t="shared" si="4"/>
        <v/>
      </c>
      <c r="U22" s="75" t="str">
        <f t="shared" si="4"/>
        <v/>
      </c>
      <c r="V22" s="603" t="str">
        <f t="shared" si="4"/>
        <v/>
      </c>
      <c r="X22" s="178"/>
      <c r="Y22" s="33"/>
      <c r="Z22" s="28"/>
      <c r="AC22" s="700"/>
    </row>
    <row r="23" spans="1:29" x14ac:dyDescent="0.25">
      <c r="A23" s="115"/>
      <c r="B23" s="615" t="str">
        <f>IF(ISTEXT(D10),(CONCATENATE(Forside!$B$5,".",C23,".",D23,".",E23)),(""))</f>
        <v/>
      </c>
      <c r="C23" s="617"/>
      <c r="D23" s="481"/>
      <c r="E23" s="91"/>
      <c r="F23" s="537"/>
      <c r="G23" s="77"/>
      <c r="H23" s="80"/>
      <c r="I23" s="80"/>
      <c r="J23" s="80"/>
      <c r="K23" s="80"/>
      <c r="L23" s="80"/>
      <c r="M23" s="80"/>
      <c r="N23" s="80"/>
      <c r="O23" s="75" t="str">
        <f t="shared" si="4"/>
        <v/>
      </c>
      <c r="P23" s="75" t="str">
        <f t="shared" si="4"/>
        <v/>
      </c>
      <c r="Q23" s="75"/>
      <c r="R23" s="75"/>
      <c r="S23" s="75"/>
      <c r="T23" s="75" t="str">
        <f t="shared" si="4"/>
        <v/>
      </c>
      <c r="U23" s="75" t="str">
        <f t="shared" si="4"/>
        <v/>
      </c>
      <c r="V23" s="603" t="str">
        <f t="shared" si="4"/>
        <v/>
      </c>
      <c r="X23" s="178"/>
      <c r="Y23" s="33"/>
      <c r="Z23" s="28"/>
      <c r="AC23" s="700"/>
    </row>
    <row r="24" spans="1:29" x14ac:dyDescent="0.25">
      <c r="A24" s="115"/>
      <c r="B24" s="615" t="str">
        <f>IF(ISTEXT(D11),(CONCATENATE(Forside!$B$5,".",C24,".",D24,".",E24)),(""))</f>
        <v/>
      </c>
      <c r="C24" s="617"/>
      <c r="D24" s="481"/>
      <c r="E24" s="91"/>
      <c r="F24" s="537"/>
      <c r="G24" s="77"/>
      <c r="H24" s="80"/>
      <c r="I24" s="80"/>
      <c r="J24" s="80"/>
      <c r="K24" s="80"/>
      <c r="L24" s="80"/>
      <c r="M24" s="80"/>
      <c r="N24" s="80"/>
      <c r="O24" s="75" t="str">
        <f t="shared" si="4"/>
        <v/>
      </c>
      <c r="P24" s="75" t="str">
        <f t="shared" si="4"/>
        <v/>
      </c>
      <c r="Q24" s="75"/>
      <c r="R24" s="75"/>
      <c r="S24" s="75"/>
      <c r="T24" s="75" t="str">
        <f t="shared" si="4"/>
        <v/>
      </c>
      <c r="U24" s="75" t="str">
        <f t="shared" si="4"/>
        <v/>
      </c>
      <c r="V24" s="603" t="str">
        <f t="shared" si="4"/>
        <v/>
      </c>
      <c r="X24" s="178"/>
      <c r="Y24" s="33"/>
      <c r="Z24" s="28"/>
      <c r="AC24" s="700"/>
    </row>
    <row r="25" spans="1:29" x14ac:dyDescent="0.25">
      <c r="A25" s="115"/>
      <c r="B25" s="615" t="str">
        <f>IF(ISTEXT(D12),(CONCATENATE(Forside!$B$5,".",C25,".",D25,".",E25)),(""))</f>
        <v/>
      </c>
      <c r="C25" s="617"/>
      <c r="D25" s="481"/>
      <c r="E25" s="91"/>
      <c r="F25" s="537"/>
      <c r="G25" s="77"/>
      <c r="H25" s="80"/>
      <c r="I25" s="80"/>
      <c r="J25" s="80"/>
      <c r="K25" s="80"/>
      <c r="L25" s="80"/>
      <c r="M25" s="80"/>
      <c r="N25" s="80"/>
      <c r="O25" s="75" t="str">
        <f t="shared" si="4"/>
        <v/>
      </c>
      <c r="P25" s="75" t="str">
        <f t="shared" si="4"/>
        <v/>
      </c>
      <c r="Q25" s="75"/>
      <c r="R25" s="75"/>
      <c r="S25" s="75"/>
      <c r="T25" s="75" t="str">
        <f t="shared" si="4"/>
        <v/>
      </c>
      <c r="U25" s="75" t="str">
        <f t="shared" si="4"/>
        <v/>
      </c>
      <c r="V25" s="603" t="str">
        <f t="shared" si="4"/>
        <v/>
      </c>
      <c r="X25" s="178"/>
      <c r="Y25" s="33"/>
      <c r="Z25" s="28"/>
      <c r="AC25" s="700"/>
    </row>
    <row r="26" spans="1:29" ht="14.4" thickBot="1" x14ac:dyDescent="0.3">
      <c r="B26" s="615" t="str">
        <f>IF(ISTEXT(D13),(CONCATENATE(Forside!$B$5,".",C26,".",D26,".",E26)),(""))</f>
        <v/>
      </c>
      <c r="C26" s="619" t="str">
        <f t="shared" ref="C26:D26" si="5">C13&amp;""</f>
        <v/>
      </c>
      <c r="D26" s="600" t="str">
        <f t="shared" si="5"/>
        <v/>
      </c>
      <c r="E26" s="601" t="str">
        <f t="shared" ref="E26" si="6">IF(ISTEXT(D13),"KOMMANDO","")</f>
        <v/>
      </c>
      <c r="F26" s="536"/>
      <c r="G26" s="85"/>
      <c r="H26" s="94"/>
      <c r="I26" s="94"/>
      <c r="J26" s="94"/>
      <c r="K26" s="94"/>
      <c r="L26" s="94"/>
      <c r="M26" s="94"/>
      <c r="N26" s="94"/>
      <c r="O26" s="94" t="str">
        <f t="shared" si="4"/>
        <v/>
      </c>
      <c r="P26" s="94" t="str">
        <f t="shared" si="4"/>
        <v/>
      </c>
      <c r="Q26" s="94"/>
      <c r="R26" s="94"/>
      <c r="S26" s="94"/>
      <c r="T26" s="94" t="str">
        <f t="shared" si="4"/>
        <v/>
      </c>
      <c r="U26" s="94" t="str">
        <f t="shared" si="4"/>
        <v/>
      </c>
      <c r="V26" s="604" t="str">
        <f t="shared" si="4"/>
        <v/>
      </c>
      <c r="X26" s="23"/>
      <c r="Y26" s="25"/>
      <c r="Z26" s="9"/>
      <c r="AC26" s="700"/>
    </row>
    <row r="27" spans="1:29" x14ac:dyDescent="0.25">
      <c r="C27" s="1150" t="s">
        <v>278</v>
      </c>
      <c r="D27" s="1150"/>
      <c r="E27" s="1150"/>
      <c r="F27" s="1144"/>
      <c r="G27" s="1150"/>
      <c r="H27" s="1150"/>
      <c r="I27" s="1150"/>
      <c r="J27" s="1150"/>
      <c r="K27" s="1150"/>
      <c r="L27" s="1150"/>
      <c r="M27" s="1150"/>
      <c r="N27" s="1150"/>
      <c r="X27" s="620"/>
      <c r="Y27" s="620"/>
      <c r="Z27" s="620"/>
      <c r="AC27" s="700"/>
    </row>
    <row r="28" spans="1:29" x14ac:dyDescent="0.25">
      <c r="AC28" s="700"/>
    </row>
    <row r="29" spans="1:29" x14ac:dyDescent="0.25">
      <c r="A29" s="120"/>
      <c r="B29" s="120"/>
      <c r="C29" s="176"/>
      <c r="D29" s="120"/>
      <c r="E29" s="120"/>
      <c r="F29" s="120"/>
      <c r="G29" s="120"/>
      <c r="H29" s="120"/>
      <c r="I29" s="120"/>
      <c r="J29" s="120"/>
      <c r="K29" s="120"/>
      <c r="L29" s="120"/>
      <c r="M29" s="120"/>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C1:F1"/>
    <mergeCell ref="C3:F3"/>
    <mergeCell ref="X3:Z3"/>
    <mergeCell ref="X4:Z4"/>
    <mergeCell ref="G5:G6"/>
    <mergeCell ref="H5:H6"/>
    <mergeCell ref="I5:I6"/>
    <mergeCell ref="J5:J6"/>
    <mergeCell ref="K5:K6"/>
    <mergeCell ref="L5:L6"/>
    <mergeCell ref="Z5:Z6"/>
    <mergeCell ref="P5:P6"/>
    <mergeCell ref="Q5:Q6"/>
    <mergeCell ref="C14:N14"/>
    <mergeCell ref="C16:F16"/>
    <mergeCell ref="G18:G19"/>
    <mergeCell ref="T5:T6"/>
    <mergeCell ref="AA3:AB4"/>
    <mergeCell ref="AA5:AA6"/>
    <mergeCell ref="AB5:AB6"/>
    <mergeCell ref="S5:S6"/>
    <mergeCell ref="M5:M6"/>
    <mergeCell ref="N5:N6"/>
    <mergeCell ref="O5:O6"/>
    <mergeCell ref="R5:R6"/>
    <mergeCell ref="U5:U6"/>
    <mergeCell ref="AC5:AC6"/>
    <mergeCell ref="Y18:Y19"/>
    <mergeCell ref="Z18:Z19"/>
    <mergeCell ref="V18:V19"/>
    <mergeCell ref="X18:X19"/>
    <mergeCell ref="X16:Z16"/>
    <mergeCell ref="X17:Z17"/>
    <mergeCell ref="V5:V6"/>
    <mergeCell ref="X5:X6"/>
    <mergeCell ref="Y5:Y6"/>
    <mergeCell ref="C27:N27"/>
    <mergeCell ref="R18:R19"/>
    <mergeCell ref="S18:S19"/>
    <mergeCell ref="T18:T19"/>
    <mergeCell ref="U18:U19"/>
    <mergeCell ref="L18:L19"/>
    <mergeCell ref="M18:M19"/>
    <mergeCell ref="N18:N19"/>
    <mergeCell ref="O18:O19"/>
    <mergeCell ref="P18:P19"/>
    <mergeCell ref="Q18:Q19"/>
    <mergeCell ref="H18:H19"/>
    <mergeCell ref="I18:I19"/>
    <mergeCell ref="J18:J19"/>
    <mergeCell ref="K18:K19"/>
  </mergeCells>
  <pageMargins left="0.7" right="0.7" top="0.75" bottom="0.75" header="0.3" footer="0.3"/>
  <pageSetup paperSize="9" scale="85" fitToHeight="0" orientation="landscape" verticalDpi="0" r:id="rId1"/>
  <rowBreaks count="1" manualBreakCount="1">
    <brk id="14"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4.9989318521683403E-2"/>
    <pageSetUpPr fitToPage="1"/>
  </sheetPr>
  <dimension ref="A1:AC40"/>
  <sheetViews>
    <sheetView showGridLines="0" topLeftCell="A7" zoomScale="70" zoomScaleNormal="70" workbookViewId="0">
      <selection activeCell="AB24" sqref="AB24"/>
    </sheetView>
  </sheetViews>
  <sheetFormatPr baseColWidth="10" defaultColWidth="11.6328125" defaultRowHeight="13.8" x14ac:dyDescent="0.25"/>
  <cols>
    <col min="1" max="1" width="3.08984375" style="615" customWidth="1"/>
    <col min="2" max="2" width="41.1796875" style="615" hidden="1" customWidth="1"/>
    <col min="3" max="3" width="8.1796875" style="615" customWidth="1"/>
    <col min="4" max="4" width="15.90625" style="615" customWidth="1"/>
    <col min="5" max="5" width="11.81640625" style="615" customWidth="1"/>
    <col min="6" max="6" width="8.453125" style="615" customWidth="1"/>
    <col min="7" max="22" width="3.36328125" style="615" customWidth="1"/>
    <col min="23" max="23" width="3.453125" style="615" customWidth="1"/>
    <col min="24" max="26" width="6.36328125" style="615" customWidth="1"/>
    <col min="27" max="27" width="15.453125" style="615" customWidth="1"/>
    <col min="28" max="28" width="17.08984375" style="615" bestFit="1" customWidth="1"/>
    <col min="29" max="16384" width="11.6328125" style="615"/>
  </cols>
  <sheetData>
    <row r="1" spans="1:29" ht="17.399999999999999" x14ac:dyDescent="0.3">
      <c r="C1" s="1171" t="s">
        <v>450</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171.75" customHeight="1" thickBot="1" x14ac:dyDescent="0.3">
      <c r="C5" s="58"/>
      <c r="D5" s="55"/>
      <c r="E5" s="59"/>
      <c r="F5" s="50" t="s">
        <v>218</v>
      </c>
      <c r="G5" s="1110" t="s">
        <v>431</v>
      </c>
      <c r="H5" s="1062"/>
      <c r="I5" s="1062" t="s">
        <v>430</v>
      </c>
      <c r="J5" s="1062" t="s">
        <v>429</v>
      </c>
      <c r="K5" s="1062" t="s">
        <v>428</v>
      </c>
      <c r="L5" s="1062" t="s">
        <v>427</v>
      </c>
      <c r="M5" s="1062" t="s">
        <v>426</v>
      </c>
      <c r="N5" s="1062" t="s">
        <v>425</v>
      </c>
      <c r="O5" s="1157" t="s">
        <v>424</v>
      </c>
      <c r="P5" s="1155" t="s">
        <v>396</v>
      </c>
      <c r="Q5" s="1157" t="s">
        <v>423</v>
      </c>
      <c r="R5" s="1155" t="s">
        <v>394</v>
      </c>
      <c r="S5" s="1155" t="s">
        <v>422</v>
      </c>
      <c r="T5" s="1155" t="s">
        <v>392</v>
      </c>
      <c r="U5" s="1155" t="s">
        <v>421</v>
      </c>
      <c r="V5" s="1200" t="s">
        <v>393</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111"/>
      <c r="H6" s="1104"/>
      <c r="I6" s="1104"/>
      <c r="J6" s="1104"/>
      <c r="K6" s="1104"/>
      <c r="L6" s="1104"/>
      <c r="M6" s="1104"/>
      <c r="N6" s="1104"/>
      <c r="O6" s="1156"/>
      <c r="P6" s="1156"/>
      <c r="Q6" s="1156"/>
      <c r="R6" s="1156"/>
      <c r="S6" s="1156"/>
      <c r="T6" s="1156"/>
      <c r="U6" s="1156"/>
      <c r="V6" s="1201"/>
      <c r="X6" s="1190"/>
      <c r="Y6" s="1192"/>
      <c r="Z6" s="1194"/>
      <c r="AA6" s="1092"/>
      <c r="AB6" s="1094"/>
      <c r="AC6" s="1067"/>
    </row>
    <row r="7" spans="1:29" x14ac:dyDescent="0.25">
      <c r="A7" s="115"/>
      <c r="B7" s="615" t="str">
        <f>IF(ISTEXT(D7),(CONCATENATE(Forside!$B$5,".",C7,".",D7,".",E7)),(""))</f>
        <v/>
      </c>
      <c r="C7" s="66"/>
      <c r="D7" s="87"/>
      <c r="E7" s="91"/>
      <c r="F7" s="92"/>
      <c r="G7" s="81"/>
      <c r="H7" s="86"/>
      <c r="I7" s="86"/>
      <c r="J7" s="86"/>
      <c r="K7" s="86"/>
      <c r="L7" s="86"/>
      <c r="M7" s="86"/>
      <c r="N7" s="86"/>
      <c r="O7" s="86"/>
      <c r="P7" s="63" t="str">
        <f>IF(ISTEXT($D7),1,"")</f>
        <v/>
      </c>
      <c r="Q7" s="63"/>
      <c r="R7" s="63" t="str">
        <f t="shared" ref="R7:V13" si="0">IF(ISTEXT($D7),1,"")</f>
        <v/>
      </c>
      <c r="S7" s="63" t="str">
        <f t="shared" si="0"/>
        <v/>
      </c>
      <c r="T7" s="63" t="str">
        <f t="shared" si="0"/>
        <v/>
      </c>
      <c r="U7" s="63" t="str">
        <f t="shared" si="0"/>
        <v/>
      </c>
      <c r="V7" s="64" t="str">
        <f t="shared" si="0"/>
        <v/>
      </c>
      <c r="W7" s="71"/>
      <c r="X7" s="5"/>
      <c r="Y7" s="406"/>
      <c r="Z7" s="690"/>
      <c r="AA7" s="312"/>
      <c r="AB7" s="139"/>
      <c r="AC7" s="139"/>
    </row>
    <row r="8" spans="1:29" x14ac:dyDescent="0.25">
      <c r="A8" s="115"/>
      <c r="B8" s="615" t="str">
        <f>IF(ISTEXT(D8),(CONCATENATE(Forside!$B$5,".",C8,".",D8,".",E8)),(""))</f>
        <v/>
      </c>
      <c r="C8" s="66"/>
      <c r="D8" s="87"/>
      <c r="E8" s="91"/>
      <c r="F8" s="92"/>
      <c r="G8" s="74"/>
      <c r="H8" s="75"/>
      <c r="I8" s="75"/>
      <c r="J8" s="75"/>
      <c r="K8" s="75"/>
      <c r="L8" s="75"/>
      <c r="M8" s="75"/>
      <c r="N8" s="75"/>
      <c r="O8" s="75"/>
      <c r="P8" s="67" t="str">
        <f t="shared" ref="P8:P13" si="1">IF(ISTEXT($D8),1,"")</f>
        <v/>
      </c>
      <c r="Q8" s="67"/>
      <c r="R8" s="67" t="str">
        <f t="shared" si="0"/>
        <v/>
      </c>
      <c r="S8" s="67" t="str">
        <f t="shared" si="0"/>
        <v/>
      </c>
      <c r="T8" s="67" t="str">
        <f t="shared" si="0"/>
        <v/>
      </c>
      <c r="U8" s="67" t="str">
        <f t="shared" si="0"/>
        <v/>
      </c>
      <c r="V8" s="68" t="str">
        <f t="shared" si="0"/>
        <v/>
      </c>
      <c r="W8" s="71"/>
      <c r="X8" s="6"/>
      <c r="Y8" s="78"/>
      <c r="Z8" s="675"/>
      <c r="AA8" s="297"/>
      <c r="AB8" s="145"/>
      <c r="AC8" s="145"/>
    </row>
    <row r="9" spans="1:29" x14ac:dyDescent="0.25">
      <c r="A9" s="115"/>
      <c r="B9" s="615" t="str">
        <f>IF(ISTEXT(D9),(CONCATENATE(Forside!$B$5,".",C9,".",D9,".",E9)),(""))</f>
        <v/>
      </c>
      <c r="C9" s="66"/>
      <c r="D9" s="87"/>
      <c r="E9" s="91"/>
      <c r="F9" s="113"/>
      <c r="G9" s="77"/>
      <c r="H9" s="80"/>
      <c r="I9" s="80"/>
      <c r="J9" s="80"/>
      <c r="K9" s="80"/>
      <c r="L9" s="80"/>
      <c r="M9" s="80"/>
      <c r="N9" s="80"/>
      <c r="O9" s="80"/>
      <c r="P9" s="67" t="str">
        <f t="shared" si="1"/>
        <v/>
      </c>
      <c r="Q9" s="67"/>
      <c r="R9" s="67" t="str">
        <f t="shared" si="0"/>
        <v/>
      </c>
      <c r="S9" s="67" t="str">
        <f t="shared" si="0"/>
        <v/>
      </c>
      <c r="T9" s="67" t="str">
        <f t="shared" si="0"/>
        <v/>
      </c>
      <c r="U9" s="67" t="str">
        <f t="shared" si="0"/>
        <v/>
      </c>
      <c r="V9" s="68" t="str">
        <f t="shared" si="0"/>
        <v/>
      </c>
      <c r="W9" s="71"/>
      <c r="X9" s="6"/>
      <c r="Y9" s="78"/>
      <c r="Z9" s="675"/>
      <c r="AA9" s="297"/>
      <c r="AB9" s="145"/>
      <c r="AC9" s="145"/>
    </row>
    <row r="10" spans="1:29" x14ac:dyDescent="0.25">
      <c r="A10" s="115"/>
      <c r="B10" s="615" t="str">
        <f>IF(ISTEXT(D10),(CONCATENATE(Forside!$B$5,".",C10,".",D10,".",E10)),(""))</f>
        <v/>
      </c>
      <c r="C10" s="66"/>
      <c r="D10" s="87"/>
      <c r="E10" s="91"/>
      <c r="F10" s="113"/>
      <c r="G10" s="77"/>
      <c r="H10" s="80"/>
      <c r="I10" s="80"/>
      <c r="J10" s="80"/>
      <c r="K10" s="80"/>
      <c r="L10" s="80"/>
      <c r="M10" s="80"/>
      <c r="N10" s="80"/>
      <c r="O10" s="80"/>
      <c r="P10" s="67" t="str">
        <f t="shared" si="1"/>
        <v/>
      </c>
      <c r="Q10" s="67"/>
      <c r="R10" s="67" t="str">
        <f t="shared" si="0"/>
        <v/>
      </c>
      <c r="S10" s="67" t="str">
        <f t="shared" si="0"/>
        <v/>
      </c>
      <c r="T10" s="67" t="str">
        <f t="shared" si="0"/>
        <v/>
      </c>
      <c r="U10" s="67" t="str">
        <f t="shared" si="0"/>
        <v/>
      </c>
      <c r="V10" s="68" t="str">
        <f t="shared" si="0"/>
        <v/>
      </c>
      <c r="W10" s="71"/>
      <c r="X10" s="407"/>
      <c r="Y10" s="78"/>
      <c r="Z10" s="675"/>
      <c r="AA10" s="595"/>
      <c r="AB10" s="48"/>
      <c r="AC10" s="145"/>
    </row>
    <row r="11" spans="1:29" x14ac:dyDescent="0.25">
      <c r="A11" s="115"/>
      <c r="B11" s="615" t="str">
        <f>IF(ISTEXT(D11),(CONCATENATE(Forside!$B$5,".",C11,".",D11,".",E11)),(""))</f>
        <v/>
      </c>
      <c r="C11" s="66"/>
      <c r="D11" s="87"/>
      <c r="E11" s="91"/>
      <c r="F11" s="113"/>
      <c r="G11" s="77"/>
      <c r="H11" s="80"/>
      <c r="I11" s="80"/>
      <c r="J11" s="80"/>
      <c r="K11" s="80"/>
      <c r="L11" s="80"/>
      <c r="M11" s="80"/>
      <c r="N11" s="80"/>
      <c r="O11" s="80"/>
      <c r="P11" s="67" t="str">
        <f t="shared" si="1"/>
        <v/>
      </c>
      <c r="Q11" s="67"/>
      <c r="R11" s="67" t="str">
        <f t="shared" si="0"/>
        <v/>
      </c>
      <c r="S11" s="67" t="str">
        <f t="shared" si="0"/>
        <v/>
      </c>
      <c r="T11" s="67" t="str">
        <f t="shared" si="0"/>
        <v/>
      </c>
      <c r="U11" s="67" t="str">
        <f t="shared" si="0"/>
        <v/>
      </c>
      <c r="V11" s="68" t="str">
        <f t="shared" si="0"/>
        <v/>
      </c>
      <c r="W11" s="71"/>
      <c r="X11" s="6"/>
      <c r="Y11" s="78"/>
      <c r="Z11" s="675"/>
      <c r="AA11" s="595"/>
      <c r="AB11" s="48"/>
      <c r="AC11" s="145"/>
    </row>
    <row r="12" spans="1:29" x14ac:dyDescent="0.25">
      <c r="A12" s="115"/>
      <c r="B12" s="615" t="str">
        <f>IF(ISTEXT(D12),(CONCATENATE(Forside!$B$5,".",C12,".",D12,".",E12)),(""))</f>
        <v/>
      </c>
      <c r="C12" s="66"/>
      <c r="D12" s="87"/>
      <c r="E12" s="91"/>
      <c r="F12" s="113"/>
      <c r="G12" s="77"/>
      <c r="H12" s="80"/>
      <c r="I12" s="80"/>
      <c r="J12" s="80"/>
      <c r="K12" s="80"/>
      <c r="L12" s="80"/>
      <c r="M12" s="80"/>
      <c r="N12" s="80"/>
      <c r="O12" s="80"/>
      <c r="P12" s="67" t="str">
        <f t="shared" si="1"/>
        <v/>
      </c>
      <c r="Q12" s="67"/>
      <c r="R12" s="67" t="str">
        <f t="shared" si="0"/>
        <v/>
      </c>
      <c r="S12" s="67" t="str">
        <f t="shared" si="0"/>
        <v/>
      </c>
      <c r="T12" s="67" t="str">
        <f t="shared" si="0"/>
        <v/>
      </c>
      <c r="U12" s="67" t="str">
        <f t="shared" si="0"/>
        <v/>
      </c>
      <c r="V12" s="68" t="str">
        <f t="shared" si="0"/>
        <v/>
      </c>
      <c r="W12" s="71"/>
      <c r="X12" s="407"/>
      <c r="Y12" s="78"/>
      <c r="Z12" s="675"/>
      <c r="AA12" s="595"/>
      <c r="AB12" s="48"/>
      <c r="AC12" s="145"/>
    </row>
    <row r="13" spans="1:29" ht="14.4" thickBot="1" x14ac:dyDescent="0.3">
      <c r="A13" s="71"/>
      <c r="B13" s="615" t="str">
        <f>IF(ISTEXT(D13),(CONCATENATE(Forside!$B$5,".",C13,".",D13,".",E13)),(""))</f>
        <v/>
      </c>
      <c r="C13" s="84"/>
      <c r="D13" s="65"/>
      <c r="E13" s="91" t="str">
        <f t="shared" ref="E13" si="2">IF(ISTEXT(D13),"STATUS","")</f>
        <v/>
      </c>
      <c r="F13" s="93"/>
      <c r="G13" s="85"/>
      <c r="H13" s="94"/>
      <c r="I13" s="94"/>
      <c r="J13" s="94"/>
      <c r="K13" s="94"/>
      <c r="L13" s="94"/>
      <c r="M13" s="94"/>
      <c r="N13" s="94"/>
      <c r="O13" s="94"/>
      <c r="P13" s="72" t="str">
        <f t="shared" si="1"/>
        <v/>
      </c>
      <c r="Q13" s="72"/>
      <c r="R13" s="72" t="str">
        <f t="shared" si="0"/>
        <v/>
      </c>
      <c r="S13" s="72" t="str">
        <f t="shared" si="0"/>
        <v/>
      </c>
      <c r="T13" s="72" t="str">
        <f t="shared" si="0"/>
        <v/>
      </c>
      <c r="U13" s="72" t="str">
        <f t="shared" si="0"/>
        <v/>
      </c>
      <c r="V13" s="82" t="str">
        <f t="shared" si="0"/>
        <v/>
      </c>
      <c r="W13" s="71"/>
      <c r="X13" s="85"/>
      <c r="Y13" s="88"/>
      <c r="Z13" s="691"/>
      <c r="AA13" s="596"/>
      <c r="AB13" s="49"/>
      <c r="AC13" s="157"/>
    </row>
    <row r="14" spans="1:29" x14ac:dyDescent="0.25">
      <c r="A14" s="71"/>
      <c r="C14" s="1144" t="s">
        <v>278</v>
      </c>
      <c r="D14" s="1144"/>
      <c r="E14" s="1144"/>
      <c r="F14" s="1144"/>
      <c r="G14" s="1150"/>
      <c r="H14" s="1150"/>
      <c r="I14" s="1150"/>
      <c r="J14" s="1150"/>
      <c r="K14" s="1150"/>
      <c r="L14" s="1150"/>
      <c r="M14" s="1150"/>
      <c r="N14" s="1150"/>
      <c r="O14" s="71"/>
      <c r="P14" s="71"/>
      <c r="Q14" s="71"/>
      <c r="R14" s="71"/>
      <c r="S14" s="71"/>
      <c r="T14" s="71"/>
      <c r="U14" s="71"/>
      <c r="V14" s="71"/>
      <c r="W14" s="71"/>
      <c r="X14" s="112"/>
      <c r="Y14" s="112"/>
      <c r="Z14" s="112"/>
      <c r="AC14" s="700"/>
    </row>
    <row r="15" spans="1:29" ht="14.4" thickBo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112"/>
      <c r="Y15" s="112"/>
      <c r="Z15" s="112"/>
      <c r="AC15" s="700"/>
    </row>
    <row r="16" spans="1:29" ht="18" thickBot="1" x14ac:dyDescent="0.35">
      <c r="A16" s="71"/>
      <c r="B16" s="71"/>
      <c r="C16" s="1151" t="s">
        <v>163</v>
      </c>
      <c r="D16" s="1151"/>
      <c r="E16" s="1151"/>
      <c r="F16" s="1151"/>
      <c r="G16" s="71"/>
      <c r="H16" s="71"/>
      <c r="I16" s="71"/>
      <c r="J16" s="71"/>
      <c r="K16" s="71"/>
      <c r="L16" s="71"/>
      <c r="M16" s="71"/>
      <c r="N16" s="71"/>
      <c r="O16" s="71"/>
      <c r="P16" s="71"/>
      <c r="Q16" s="71"/>
      <c r="R16" s="71"/>
      <c r="S16" s="71"/>
      <c r="T16" s="71"/>
      <c r="U16" s="71"/>
      <c r="V16" s="71"/>
      <c r="W16" s="71"/>
      <c r="X16" s="1179" t="s">
        <v>272</v>
      </c>
      <c r="Y16" s="1180"/>
      <c r="Z16" s="1181"/>
      <c r="AC16" s="700"/>
    </row>
    <row r="17" spans="1:29" ht="14.4" thickBot="1" x14ac:dyDescent="0.3">
      <c r="A17" s="71"/>
      <c r="B17" s="71"/>
      <c r="C17" s="96"/>
      <c r="D17" s="95"/>
      <c r="E17" s="97"/>
      <c r="F17" s="98" t="s">
        <v>219</v>
      </c>
      <c r="G17" s="81">
        <v>15</v>
      </c>
      <c r="H17" s="86">
        <v>14</v>
      </c>
      <c r="I17" s="86">
        <v>13</v>
      </c>
      <c r="J17" s="86">
        <v>12</v>
      </c>
      <c r="K17" s="86">
        <v>11</v>
      </c>
      <c r="L17" s="86">
        <v>10</v>
      </c>
      <c r="M17" s="86">
        <v>9</v>
      </c>
      <c r="N17" s="86">
        <v>8</v>
      </c>
      <c r="O17" s="86">
        <v>7</v>
      </c>
      <c r="P17" s="63">
        <v>6</v>
      </c>
      <c r="Q17" s="63">
        <v>5</v>
      </c>
      <c r="R17" s="63">
        <v>4</v>
      </c>
      <c r="S17" s="63">
        <v>3</v>
      </c>
      <c r="T17" s="63">
        <v>2</v>
      </c>
      <c r="U17" s="63">
        <v>1</v>
      </c>
      <c r="V17" s="64">
        <v>0</v>
      </c>
      <c r="W17" s="71"/>
      <c r="X17" s="1186" t="s">
        <v>273</v>
      </c>
      <c r="Y17" s="1187"/>
      <c r="Z17" s="1188"/>
      <c r="AC17" s="700"/>
    </row>
    <row r="18" spans="1:29" ht="175.5" customHeight="1" thickBot="1" x14ac:dyDescent="0.3">
      <c r="A18" s="71"/>
      <c r="B18" s="71"/>
      <c r="C18" s="99"/>
      <c r="D18" s="100"/>
      <c r="E18" s="101"/>
      <c r="F18" s="102" t="s">
        <v>218</v>
      </c>
      <c r="G18" s="1110" t="s">
        <v>679</v>
      </c>
      <c r="H18" s="1062" t="s">
        <v>678</v>
      </c>
      <c r="I18" s="1062" t="s">
        <v>445</v>
      </c>
      <c r="J18" s="1062" t="s">
        <v>444</v>
      </c>
      <c r="K18" s="1062" t="s">
        <v>443</v>
      </c>
      <c r="L18" s="1062" t="s">
        <v>442</v>
      </c>
      <c r="M18" s="1062" t="s">
        <v>441</v>
      </c>
      <c r="N18" s="1062" t="s">
        <v>440</v>
      </c>
      <c r="O18" s="1062" t="s">
        <v>439</v>
      </c>
      <c r="P18" s="1062" t="s">
        <v>438</v>
      </c>
      <c r="Q18" s="1101" t="s">
        <v>437</v>
      </c>
      <c r="R18" s="1101" t="s">
        <v>436</v>
      </c>
      <c r="S18" s="1101" t="s">
        <v>435</v>
      </c>
      <c r="T18" s="1101" t="s">
        <v>434</v>
      </c>
      <c r="U18" s="1062" t="s">
        <v>433</v>
      </c>
      <c r="V18" s="1250" t="s">
        <v>432</v>
      </c>
      <c r="W18" s="71"/>
      <c r="X18" s="1236" t="s">
        <v>210</v>
      </c>
      <c r="Y18" s="1238" t="s">
        <v>211</v>
      </c>
      <c r="Z18" s="1240" t="s">
        <v>212</v>
      </c>
      <c r="AC18" s="700"/>
    </row>
    <row r="19" spans="1:29" ht="14.4" thickBot="1" x14ac:dyDescent="0.3">
      <c r="A19" s="71"/>
      <c r="B19" s="71"/>
      <c r="C19" s="486" t="s">
        <v>222</v>
      </c>
      <c r="D19" s="485" t="s">
        <v>225</v>
      </c>
      <c r="E19" s="616" t="s">
        <v>226</v>
      </c>
      <c r="F19" s="106" t="s">
        <v>217</v>
      </c>
      <c r="G19" s="1111"/>
      <c r="H19" s="1104"/>
      <c r="I19" s="1104"/>
      <c r="J19" s="1104"/>
      <c r="K19" s="1104"/>
      <c r="L19" s="1104"/>
      <c r="M19" s="1104"/>
      <c r="N19" s="1104"/>
      <c r="O19" s="1104"/>
      <c r="P19" s="1104"/>
      <c r="Q19" s="1104"/>
      <c r="R19" s="1104"/>
      <c r="S19" s="1104"/>
      <c r="T19" s="1104"/>
      <c r="U19" s="1104"/>
      <c r="V19" s="1251"/>
      <c r="W19" s="71"/>
      <c r="X19" s="1237"/>
      <c r="Y19" s="1239"/>
      <c r="Z19" s="1241"/>
      <c r="AC19" s="700"/>
    </row>
    <row r="20" spans="1:29" x14ac:dyDescent="0.25">
      <c r="A20" s="115"/>
      <c r="B20" s="615" t="str">
        <f>IF(ISTEXT(D7),(CONCATENATE(Forside!$B$5,".",C20,".",D20,".",E20)),(""))</f>
        <v/>
      </c>
      <c r="C20" s="618"/>
      <c r="D20" s="482"/>
      <c r="E20" s="599"/>
      <c r="F20" s="598"/>
      <c r="G20" s="81"/>
      <c r="H20" s="86"/>
      <c r="I20" s="86"/>
      <c r="J20" s="86"/>
      <c r="K20" s="86"/>
      <c r="L20" s="86"/>
      <c r="M20" s="86"/>
      <c r="N20" s="86"/>
      <c r="O20" s="86" t="str">
        <f>IF(ISTEXT($D7),1,"")</f>
        <v/>
      </c>
      <c r="P20" s="86" t="str">
        <f t="shared" ref="P20:V20" si="3">IF(ISTEXT($D7),1,"")</f>
        <v/>
      </c>
      <c r="Q20" s="86"/>
      <c r="R20" s="86"/>
      <c r="S20" s="86"/>
      <c r="T20" s="86" t="str">
        <f t="shared" si="3"/>
        <v/>
      </c>
      <c r="U20" s="86" t="str">
        <f t="shared" si="3"/>
        <v/>
      </c>
      <c r="V20" s="602" t="str">
        <f t="shared" si="3"/>
        <v/>
      </c>
      <c r="W20" s="71"/>
      <c r="X20" s="146"/>
      <c r="Y20" s="76"/>
      <c r="Z20" s="68"/>
      <c r="AC20" s="700"/>
    </row>
    <row r="21" spans="1:29" x14ac:dyDescent="0.25">
      <c r="A21" s="115"/>
      <c r="B21" s="615" t="str">
        <f>IF(ISTEXT(D8),(CONCATENATE(Forside!$B$5,".",C21,".",D21,".",E21)),(""))</f>
        <v/>
      </c>
      <c r="C21" s="617"/>
      <c r="D21" s="481"/>
      <c r="E21" s="91"/>
      <c r="F21" s="538"/>
      <c r="G21" s="74"/>
      <c r="H21" s="75"/>
      <c r="I21" s="75"/>
      <c r="J21" s="75"/>
      <c r="K21" s="75"/>
      <c r="L21" s="75"/>
      <c r="M21" s="75"/>
      <c r="N21" s="75"/>
      <c r="O21" s="75" t="str">
        <f t="shared" ref="O21:V26" si="4">IF(ISTEXT($D8),1,"")</f>
        <v/>
      </c>
      <c r="P21" s="75" t="str">
        <f t="shared" si="4"/>
        <v/>
      </c>
      <c r="Q21" s="75"/>
      <c r="R21" s="75"/>
      <c r="S21" s="75"/>
      <c r="T21" s="75" t="str">
        <f t="shared" si="4"/>
        <v/>
      </c>
      <c r="U21" s="75" t="str">
        <f t="shared" si="4"/>
        <v/>
      </c>
      <c r="V21" s="603" t="str">
        <f t="shared" si="4"/>
        <v/>
      </c>
      <c r="X21" s="146"/>
      <c r="Y21" s="24"/>
      <c r="Z21" s="4"/>
      <c r="AC21" s="700"/>
    </row>
    <row r="22" spans="1:29" x14ac:dyDescent="0.25">
      <c r="A22" s="115"/>
      <c r="B22" s="615" t="str">
        <f>IF(ISTEXT(D9),(CONCATENATE(Forside!$B$5,".",C22,".",D22,".",E22)),(""))</f>
        <v/>
      </c>
      <c r="C22" s="617"/>
      <c r="D22" s="481"/>
      <c r="E22" s="91"/>
      <c r="F22" s="538"/>
      <c r="G22" s="74"/>
      <c r="H22" s="75"/>
      <c r="I22" s="75"/>
      <c r="J22" s="75"/>
      <c r="K22" s="75"/>
      <c r="L22" s="75"/>
      <c r="M22" s="75"/>
      <c r="N22" s="75"/>
      <c r="O22" s="75" t="str">
        <f t="shared" si="4"/>
        <v/>
      </c>
      <c r="P22" s="75" t="str">
        <f t="shared" si="4"/>
        <v/>
      </c>
      <c r="Q22" s="75"/>
      <c r="R22" s="75"/>
      <c r="S22" s="75"/>
      <c r="T22" s="75" t="str">
        <f t="shared" si="4"/>
        <v/>
      </c>
      <c r="U22" s="75" t="str">
        <f t="shared" si="4"/>
        <v/>
      </c>
      <c r="V22" s="603" t="str">
        <f t="shared" si="4"/>
        <v/>
      </c>
      <c r="X22" s="178"/>
      <c r="Y22" s="33"/>
      <c r="Z22" s="28"/>
      <c r="AC22" s="700"/>
    </row>
    <row r="23" spans="1:29" x14ac:dyDescent="0.25">
      <c r="A23" s="115"/>
      <c r="B23" s="615" t="str">
        <f>IF(ISTEXT(D10),(CONCATENATE(Forside!$B$5,".",C23,".",D23,".",E23)),(""))</f>
        <v/>
      </c>
      <c r="C23" s="617"/>
      <c r="D23" s="481"/>
      <c r="E23" s="91"/>
      <c r="F23" s="537"/>
      <c r="G23" s="77"/>
      <c r="H23" s="80"/>
      <c r="I23" s="80"/>
      <c r="J23" s="80"/>
      <c r="K23" s="80"/>
      <c r="L23" s="80"/>
      <c r="M23" s="80"/>
      <c r="N23" s="80"/>
      <c r="O23" s="75" t="str">
        <f t="shared" si="4"/>
        <v/>
      </c>
      <c r="P23" s="75" t="str">
        <f t="shared" si="4"/>
        <v/>
      </c>
      <c r="Q23" s="75"/>
      <c r="R23" s="75"/>
      <c r="S23" s="75"/>
      <c r="T23" s="75" t="str">
        <f t="shared" si="4"/>
        <v/>
      </c>
      <c r="U23" s="75" t="str">
        <f t="shared" si="4"/>
        <v/>
      </c>
      <c r="V23" s="603" t="str">
        <f t="shared" si="4"/>
        <v/>
      </c>
      <c r="X23" s="178"/>
      <c r="Y23" s="33"/>
      <c r="Z23" s="28"/>
      <c r="AC23" s="700"/>
    </row>
    <row r="24" spans="1:29" x14ac:dyDescent="0.25">
      <c r="A24" s="115"/>
      <c r="B24" s="615" t="str">
        <f>IF(ISTEXT(D11),(CONCATENATE(Forside!$B$5,".",C24,".",D24,".",E24)),(""))</f>
        <v/>
      </c>
      <c r="C24" s="617"/>
      <c r="D24" s="481"/>
      <c r="E24" s="91"/>
      <c r="F24" s="537"/>
      <c r="G24" s="77"/>
      <c r="H24" s="80"/>
      <c r="I24" s="80"/>
      <c r="J24" s="80"/>
      <c r="K24" s="80"/>
      <c r="L24" s="80"/>
      <c r="M24" s="80"/>
      <c r="N24" s="80"/>
      <c r="O24" s="75" t="str">
        <f t="shared" si="4"/>
        <v/>
      </c>
      <c r="P24" s="75" t="str">
        <f t="shared" si="4"/>
        <v/>
      </c>
      <c r="Q24" s="75"/>
      <c r="R24" s="75"/>
      <c r="S24" s="75"/>
      <c r="T24" s="75" t="str">
        <f t="shared" si="4"/>
        <v/>
      </c>
      <c r="U24" s="75" t="str">
        <f t="shared" si="4"/>
        <v/>
      </c>
      <c r="V24" s="603" t="str">
        <f t="shared" si="4"/>
        <v/>
      </c>
      <c r="X24" s="178"/>
      <c r="Y24" s="33"/>
      <c r="Z24" s="28"/>
      <c r="AC24" s="700"/>
    </row>
    <row r="25" spans="1:29" x14ac:dyDescent="0.25">
      <c r="A25" s="115"/>
      <c r="B25" s="615" t="str">
        <f>IF(ISTEXT(D12),(CONCATENATE(Forside!$B$5,".",C25,".",D25,".",E25)),(""))</f>
        <v/>
      </c>
      <c r="C25" s="617"/>
      <c r="D25" s="481"/>
      <c r="E25" s="91"/>
      <c r="F25" s="537"/>
      <c r="G25" s="77"/>
      <c r="H25" s="80"/>
      <c r="I25" s="80"/>
      <c r="J25" s="80"/>
      <c r="K25" s="80"/>
      <c r="L25" s="80"/>
      <c r="M25" s="80"/>
      <c r="N25" s="80"/>
      <c r="O25" s="75" t="str">
        <f t="shared" si="4"/>
        <v/>
      </c>
      <c r="P25" s="75" t="str">
        <f t="shared" si="4"/>
        <v/>
      </c>
      <c r="Q25" s="75"/>
      <c r="R25" s="75"/>
      <c r="S25" s="75"/>
      <c r="T25" s="75" t="str">
        <f t="shared" si="4"/>
        <v/>
      </c>
      <c r="U25" s="75" t="str">
        <f t="shared" si="4"/>
        <v/>
      </c>
      <c r="V25" s="603" t="str">
        <f t="shared" si="4"/>
        <v/>
      </c>
      <c r="X25" s="178"/>
      <c r="Y25" s="33"/>
      <c r="Z25" s="28"/>
      <c r="AC25" s="700"/>
    </row>
    <row r="26" spans="1:29" ht="14.4" thickBot="1" x14ac:dyDescent="0.3">
      <c r="B26" s="615" t="str">
        <f>IF(ISTEXT(D13),(CONCATENATE(Forside!$B$5,".",C26,".",D26,".",E26)),(""))</f>
        <v/>
      </c>
      <c r="C26" s="619" t="str">
        <f t="shared" ref="C26:D26" si="5">C13&amp;""</f>
        <v/>
      </c>
      <c r="D26" s="600" t="str">
        <f t="shared" si="5"/>
        <v/>
      </c>
      <c r="E26" s="601" t="str">
        <f t="shared" ref="E26" si="6">IF(ISTEXT(D13),"KOMMANDO","")</f>
        <v/>
      </c>
      <c r="F26" s="536"/>
      <c r="G26" s="85"/>
      <c r="H26" s="94"/>
      <c r="I26" s="94"/>
      <c r="J26" s="94"/>
      <c r="K26" s="94"/>
      <c r="L26" s="94"/>
      <c r="M26" s="94"/>
      <c r="N26" s="94"/>
      <c r="O26" s="94" t="str">
        <f t="shared" si="4"/>
        <v/>
      </c>
      <c r="P26" s="94" t="str">
        <f t="shared" si="4"/>
        <v/>
      </c>
      <c r="Q26" s="94"/>
      <c r="R26" s="94"/>
      <c r="S26" s="94"/>
      <c r="T26" s="94" t="str">
        <f t="shared" si="4"/>
        <v/>
      </c>
      <c r="U26" s="94" t="str">
        <f t="shared" si="4"/>
        <v/>
      </c>
      <c r="V26" s="604" t="str">
        <f t="shared" si="4"/>
        <v/>
      </c>
      <c r="X26" s="23"/>
      <c r="Y26" s="25"/>
      <c r="Z26" s="9"/>
      <c r="AC26" s="700"/>
    </row>
    <row r="27" spans="1:29" x14ac:dyDescent="0.25">
      <c r="C27" s="1150" t="s">
        <v>278</v>
      </c>
      <c r="D27" s="1150"/>
      <c r="E27" s="1150"/>
      <c r="F27" s="1144"/>
      <c r="G27" s="1150"/>
      <c r="H27" s="1150"/>
      <c r="I27" s="1150"/>
      <c r="J27" s="1150"/>
      <c r="K27" s="1150"/>
      <c r="L27" s="1150"/>
      <c r="M27" s="1150"/>
      <c r="N27" s="1150"/>
      <c r="X27" s="620"/>
      <c r="Y27" s="620"/>
      <c r="Z27" s="620"/>
      <c r="AC27" s="700"/>
    </row>
    <row r="28" spans="1:29" x14ac:dyDescent="0.25">
      <c r="AC28" s="700"/>
    </row>
    <row r="29" spans="1:29" x14ac:dyDescent="0.25">
      <c r="A29" s="120"/>
      <c r="B29" s="120"/>
      <c r="C29" s="176"/>
      <c r="D29" s="120"/>
      <c r="E29" s="120"/>
      <c r="F29" s="120"/>
      <c r="G29" s="120"/>
      <c r="H29" s="120"/>
      <c r="I29" s="120"/>
      <c r="J29" s="120"/>
      <c r="K29" s="120"/>
      <c r="L29" s="120"/>
      <c r="M29" s="120"/>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row r="40" spans="29:29" x14ac:dyDescent="0.25">
      <c r="AC40" s="700"/>
    </row>
  </sheetData>
  <mergeCells count="51">
    <mergeCell ref="C1:F1"/>
    <mergeCell ref="C3:F3"/>
    <mergeCell ref="X3:Z3"/>
    <mergeCell ref="X4:Z4"/>
    <mergeCell ref="G5:G6"/>
    <mergeCell ref="H5:H6"/>
    <mergeCell ref="I5:I6"/>
    <mergeCell ref="J5:J6"/>
    <mergeCell ref="K5:K6"/>
    <mergeCell ref="L5:L6"/>
    <mergeCell ref="Z5:Z6"/>
    <mergeCell ref="P5:P6"/>
    <mergeCell ref="Q5:Q6"/>
    <mergeCell ref="C14:N14"/>
    <mergeCell ref="C16:F16"/>
    <mergeCell ref="G18:G19"/>
    <mergeCell ref="T5:T6"/>
    <mergeCell ref="AA3:AB4"/>
    <mergeCell ref="AA5:AA6"/>
    <mergeCell ref="AB5:AB6"/>
    <mergeCell ref="S5:S6"/>
    <mergeCell ref="M5:M6"/>
    <mergeCell ref="N5:N6"/>
    <mergeCell ref="O5:O6"/>
    <mergeCell ref="R5:R6"/>
    <mergeCell ref="U5:U6"/>
    <mergeCell ref="AC5:AC6"/>
    <mergeCell ref="Y18:Y19"/>
    <mergeCell ref="Z18:Z19"/>
    <mergeCell ref="V18:V19"/>
    <mergeCell ref="X18:X19"/>
    <mergeCell ref="X16:Z16"/>
    <mergeCell ref="X17:Z17"/>
    <mergeCell ref="V5:V6"/>
    <mergeCell ref="X5:X6"/>
    <mergeCell ref="Y5:Y6"/>
    <mergeCell ref="C27:N27"/>
    <mergeCell ref="R18:R19"/>
    <mergeCell ref="S18:S19"/>
    <mergeCell ref="T18:T19"/>
    <mergeCell ref="U18:U19"/>
    <mergeCell ref="L18:L19"/>
    <mergeCell ref="M18:M19"/>
    <mergeCell ref="N18:N19"/>
    <mergeCell ref="O18:O19"/>
    <mergeCell ref="P18:P19"/>
    <mergeCell ref="Q18:Q19"/>
    <mergeCell ref="H18:H19"/>
    <mergeCell ref="I18:I19"/>
    <mergeCell ref="J18:J19"/>
    <mergeCell ref="K18:K19"/>
  </mergeCells>
  <pageMargins left="0.7" right="0.7" top="0.75" bottom="0.75" header="0.3" footer="0.3"/>
  <pageSetup paperSize="9" scale="85" fitToHeight="0" orientation="landscape" verticalDpi="0" r:id="rId1"/>
  <rowBreaks count="1" manualBreakCount="1">
    <brk id="1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C40"/>
  <sheetViews>
    <sheetView showGridLines="0" zoomScale="85" zoomScaleNormal="85" workbookViewId="0">
      <selection activeCell="AB24" sqref="AB24"/>
    </sheetView>
  </sheetViews>
  <sheetFormatPr baseColWidth="10" defaultColWidth="8.90625" defaultRowHeight="13.8" x14ac:dyDescent="0.25"/>
  <cols>
    <col min="1" max="1" width="2.81640625" style="120" customWidth="1"/>
    <col min="2" max="2" width="40.36328125" style="120" hidden="1" customWidth="1"/>
    <col min="3" max="3" width="8.90625" style="120" customWidth="1"/>
    <col min="4" max="4" width="16.81640625" style="120" customWidth="1"/>
    <col min="5" max="5" width="12.453125" style="120" customWidth="1"/>
    <col min="6" max="6" width="9" style="120" customWidth="1"/>
    <col min="7" max="19" width="3.36328125" style="120" customWidth="1"/>
    <col min="20" max="22" width="3.36328125" style="692" customWidth="1"/>
    <col min="23" max="23" width="3.453125" style="120" customWidth="1"/>
    <col min="24" max="24" width="7.453125" style="120" customWidth="1"/>
    <col min="25" max="26" width="6.6328125" style="120" customWidth="1"/>
    <col min="27" max="27" width="13.54296875" style="120" customWidth="1"/>
    <col min="28" max="28" width="11.6328125" style="120"/>
    <col min="29" max="29" width="13.453125" style="120" customWidth="1"/>
  </cols>
  <sheetData>
    <row r="1" spans="1:29" ht="17.399999999999999" x14ac:dyDescent="0.3">
      <c r="C1" s="1087" t="s">
        <v>615</v>
      </c>
      <c r="D1" s="1087"/>
      <c r="E1" s="1087"/>
      <c r="F1" s="1087"/>
    </row>
    <row r="2" spans="1:29" ht="14.4" thickBot="1" x14ac:dyDescent="0.3">
      <c r="A2" s="118"/>
      <c r="B2" s="118"/>
      <c r="C2" s="118"/>
      <c r="D2" s="118"/>
      <c r="E2" s="118"/>
      <c r="F2" s="118"/>
      <c r="G2" s="118"/>
      <c r="H2" s="118"/>
      <c r="I2" s="118"/>
      <c r="J2" s="118"/>
      <c r="K2" s="118"/>
      <c r="L2" s="118"/>
      <c r="M2" s="118"/>
      <c r="N2" s="118"/>
      <c r="O2" s="118"/>
      <c r="P2" s="118"/>
      <c r="Q2" s="118"/>
      <c r="R2" s="118"/>
      <c r="S2" s="118"/>
      <c r="T2" s="693"/>
      <c r="U2" s="693"/>
      <c r="V2" s="693"/>
      <c r="W2" s="118"/>
      <c r="X2" s="118"/>
      <c r="Y2" s="118"/>
      <c r="Z2" s="118"/>
      <c r="AA2" s="118"/>
      <c r="AB2" s="118"/>
      <c r="AC2" s="118"/>
    </row>
    <row r="3" spans="1:29" ht="18" thickBot="1" x14ac:dyDescent="0.35">
      <c r="C3" s="1087" t="s">
        <v>95</v>
      </c>
      <c r="D3" s="1087"/>
      <c r="E3" s="1087"/>
      <c r="F3" s="1087"/>
      <c r="X3" s="1074" t="s">
        <v>272</v>
      </c>
      <c r="Y3" s="1075"/>
      <c r="Z3" s="1076"/>
      <c r="AA3" s="1088" t="s">
        <v>453</v>
      </c>
      <c r="AB3" s="1089"/>
      <c r="AC3" s="713"/>
    </row>
    <row r="4" spans="1:29" ht="14.4" thickBot="1" x14ac:dyDescent="0.3">
      <c r="C4" s="121"/>
      <c r="D4" s="122"/>
      <c r="E4" s="123"/>
      <c r="F4" s="124" t="s">
        <v>219</v>
      </c>
      <c r="G4" s="125">
        <v>15</v>
      </c>
      <c r="H4" s="126">
        <v>14</v>
      </c>
      <c r="I4" s="126">
        <v>13</v>
      </c>
      <c r="J4" s="126">
        <v>12</v>
      </c>
      <c r="K4" s="126">
        <v>11</v>
      </c>
      <c r="L4" s="126">
        <v>10</v>
      </c>
      <c r="M4" s="126">
        <v>9</v>
      </c>
      <c r="N4" s="126">
        <v>8</v>
      </c>
      <c r="O4" s="126">
        <v>7</v>
      </c>
      <c r="P4" s="127">
        <v>6</v>
      </c>
      <c r="Q4" s="127">
        <v>5</v>
      </c>
      <c r="R4" s="127">
        <v>4</v>
      </c>
      <c r="S4" s="127">
        <v>3</v>
      </c>
      <c r="T4" s="127">
        <v>2</v>
      </c>
      <c r="U4" s="127">
        <v>1</v>
      </c>
      <c r="V4" s="128">
        <v>0</v>
      </c>
      <c r="X4" s="1068" t="s">
        <v>273</v>
      </c>
      <c r="Y4" s="1069"/>
      <c r="Z4" s="1070"/>
      <c r="AA4" s="1090"/>
      <c r="AB4" s="1091"/>
      <c r="AC4" s="714"/>
    </row>
    <row r="5" spans="1:29" ht="194.25" customHeight="1" thickBot="1" x14ac:dyDescent="0.3">
      <c r="C5" s="129"/>
      <c r="D5" s="130"/>
      <c r="E5" s="368"/>
      <c r="F5" s="132" t="s">
        <v>218</v>
      </c>
      <c r="G5" s="1228"/>
      <c r="H5" s="1071"/>
      <c r="I5" s="1071"/>
      <c r="J5" s="1071" t="s">
        <v>616</v>
      </c>
      <c r="K5" s="1071" t="s">
        <v>618</v>
      </c>
      <c r="L5" s="1071" t="s">
        <v>617</v>
      </c>
      <c r="M5" s="1071" t="s">
        <v>619</v>
      </c>
      <c r="N5" s="1071" t="s">
        <v>620</v>
      </c>
      <c r="O5" s="1071" t="s">
        <v>621</v>
      </c>
      <c r="P5" s="1071" t="s">
        <v>21</v>
      </c>
      <c r="Q5" s="1071" t="s">
        <v>622</v>
      </c>
      <c r="R5" s="1071" t="s">
        <v>623</v>
      </c>
      <c r="S5" s="1071" t="s">
        <v>624</v>
      </c>
      <c r="T5" s="1401" t="s">
        <v>625</v>
      </c>
      <c r="U5" s="1401" t="s">
        <v>626</v>
      </c>
      <c r="V5" s="1403" t="s">
        <v>627</v>
      </c>
      <c r="X5" s="1077" t="s">
        <v>210</v>
      </c>
      <c r="Y5" s="1079" t="s">
        <v>211</v>
      </c>
      <c r="Z5" s="1081" t="s">
        <v>212</v>
      </c>
      <c r="AA5" s="1092" t="s">
        <v>454</v>
      </c>
      <c r="AB5" s="1093" t="s">
        <v>455</v>
      </c>
      <c r="AC5" s="1066" t="s">
        <v>476</v>
      </c>
    </row>
    <row r="6" spans="1:29" ht="14.4" thickBot="1" x14ac:dyDescent="0.3">
      <c r="C6" s="776" t="s">
        <v>222</v>
      </c>
      <c r="D6" s="317" t="s">
        <v>225</v>
      </c>
      <c r="E6" s="775" t="s">
        <v>226</v>
      </c>
      <c r="F6" s="136" t="s">
        <v>217</v>
      </c>
      <c r="G6" s="1229"/>
      <c r="H6" s="1108"/>
      <c r="I6" s="1108"/>
      <c r="J6" s="1108"/>
      <c r="K6" s="1108"/>
      <c r="L6" s="1108"/>
      <c r="M6" s="1108"/>
      <c r="N6" s="1108"/>
      <c r="O6" s="1108"/>
      <c r="P6" s="1108"/>
      <c r="Q6" s="1108"/>
      <c r="R6" s="1108"/>
      <c r="S6" s="1108"/>
      <c r="T6" s="1402"/>
      <c r="U6" s="1402"/>
      <c r="V6" s="1404"/>
      <c r="X6" s="1107"/>
      <c r="Y6" s="1105"/>
      <c r="Z6" s="1106"/>
      <c r="AA6" s="1092"/>
      <c r="AB6" s="1094"/>
      <c r="AC6" s="1067"/>
    </row>
    <row r="7" spans="1:29" x14ac:dyDescent="0.25">
      <c r="B7" s="120" t="str">
        <f>IF(ISTEXT(D7),(CONCATENATE([1]Forside!$B$5,".",C7,".",D7,".",E7)),(""))</f>
        <v/>
      </c>
      <c r="C7" s="779"/>
      <c r="D7" s="192"/>
      <c r="E7" s="242"/>
      <c r="F7" s="314"/>
      <c r="G7" s="125"/>
      <c r="H7" s="126"/>
      <c r="I7" s="126"/>
      <c r="J7" s="126"/>
      <c r="K7" s="126"/>
      <c r="L7" s="126"/>
      <c r="M7" s="126"/>
      <c r="N7" s="126"/>
      <c r="O7" s="126"/>
      <c r="P7" s="127"/>
      <c r="Q7" s="127"/>
      <c r="R7" s="127"/>
      <c r="S7" s="127"/>
      <c r="T7" s="127"/>
      <c r="U7" s="127"/>
      <c r="V7" s="128"/>
      <c r="X7" s="125"/>
      <c r="Y7" s="141"/>
      <c r="Z7" s="128"/>
      <c r="AA7" s="312"/>
      <c r="AB7" s="139"/>
      <c r="AC7" s="139" t="s">
        <v>481</v>
      </c>
    </row>
    <row r="8" spans="1:29" x14ac:dyDescent="0.25">
      <c r="C8" s="6"/>
      <c r="D8" s="196"/>
      <c r="E8" s="298"/>
      <c r="F8" s="314"/>
      <c r="G8" s="185"/>
      <c r="H8" s="186"/>
      <c r="I8" s="186"/>
      <c r="J8" s="186"/>
      <c r="K8" s="186"/>
      <c r="L8" s="186"/>
      <c r="M8" s="186"/>
      <c r="N8" s="186"/>
      <c r="O8" s="186"/>
      <c r="P8" s="187"/>
      <c r="Q8" s="187"/>
      <c r="R8" s="187"/>
      <c r="S8" s="187"/>
      <c r="T8" s="187"/>
      <c r="U8" s="187"/>
      <c r="V8" s="175"/>
      <c r="X8" s="185"/>
      <c r="Y8" s="174"/>
      <c r="Z8" s="175"/>
      <c r="AA8" s="297"/>
      <c r="AB8" s="145"/>
      <c r="AC8" s="145"/>
    </row>
    <row r="9" spans="1:29" x14ac:dyDescent="0.25">
      <c r="C9" s="6"/>
      <c r="D9" s="196"/>
      <c r="E9" s="298"/>
      <c r="F9" s="314"/>
      <c r="G9" s="185"/>
      <c r="H9" s="186"/>
      <c r="I9" s="186"/>
      <c r="J9" s="186"/>
      <c r="K9" s="186"/>
      <c r="L9" s="186"/>
      <c r="M9" s="186"/>
      <c r="N9" s="186"/>
      <c r="O9" s="186"/>
      <c r="P9" s="187"/>
      <c r="Q9" s="187"/>
      <c r="R9" s="187"/>
      <c r="S9" s="187"/>
      <c r="T9" s="187"/>
      <c r="U9" s="187"/>
      <c r="V9" s="175"/>
      <c r="X9" s="185"/>
      <c r="Y9" s="174"/>
      <c r="Z9" s="175"/>
      <c r="AA9" s="297"/>
      <c r="AB9" s="145"/>
      <c r="AC9" s="145"/>
    </row>
    <row r="10" spans="1:29" x14ac:dyDescent="0.25">
      <c r="C10" s="6"/>
      <c r="D10" s="196"/>
      <c r="E10" s="298"/>
      <c r="F10" s="314"/>
      <c r="G10" s="185"/>
      <c r="H10" s="186"/>
      <c r="I10" s="186"/>
      <c r="J10" s="186"/>
      <c r="K10" s="186"/>
      <c r="L10" s="186"/>
      <c r="M10" s="186"/>
      <c r="N10" s="186"/>
      <c r="O10" s="186"/>
      <c r="P10" s="187"/>
      <c r="Q10" s="187"/>
      <c r="R10" s="187"/>
      <c r="S10" s="187"/>
      <c r="T10" s="187"/>
      <c r="U10" s="187"/>
      <c r="V10" s="175"/>
      <c r="X10" s="185"/>
      <c r="Y10" s="174"/>
      <c r="Z10" s="175"/>
      <c r="AA10" s="297"/>
      <c r="AB10" s="145"/>
      <c r="AC10" s="145"/>
    </row>
    <row r="11" spans="1:29" ht="14.4" thickBot="1" x14ac:dyDescent="0.3">
      <c r="B11" s="120" t="str">
        <f>IF(ISTEXT(D11),(CONCATENATE([1]Forside!$B$5,".",C11,".",D11,".",E11)),(""))</f>
        <v/>
      </c>
      <c r="C11" s="155"/>
      <c r="D11" s="190"/>
      <c r="E11" s="578"/>
      <c r="F11" s="777"/>
      <c r="G11" s="158"/>
      <c r="H11" s="159"/>
      <c r="I11" s="159"/>
      <c r="J11" s="159"/>
      <c r="K11" s="159"/>
      <c r="L11" s="159"/>
      <c r="M11" s="159"/>
      <c r="N11" s="159"/>
      <c r="O11" s="159"/>
      <c r="P11" s="160"/>
      <c r="Q11" s="160"/>
      <c r="R11" s="160"/>
      <c r="S11" s="160"/>
      <c r="T11" s="160"/>
      <c r="U11" s="160"/>
      <c r="V11" s="161"/>
      <c r="X11" s="158"/>
      <c r="Y11" s="163"/>
      <c r="Z11" s="161"/>
      <c r="AA11" s="300"/>
      <c r="AB11" s="157"/>
      <c r="AC11" s="157"/>
    </row>
    <row r="12" spans="1:29" x14ac:dyDescent="0.25">
      <c r="C12" s="1064" t="s">
        <v>278</v>
      </c>
      <c r="D12" s="1064"/>
      <c r="E12" s="1064"/>
      <c r="F12" s="1103"/>
      <c r="G12" s="1103"/>
      <c r="H12" s="1103"/>
      <c r="I12" s="1103"/>
      <c r="J12" s="1103"/>
      <c r="K12" s="1103"/>
      <c r="L12" s="1103"/>
      <c r="M12" s="1103"/>
      <c r="N12" s="1103"/>
      <c r="X12" s="164"/>
      <c r="Y12" s="164"/>
      <c r="Z12" s="164"/>
      <c r="AC12" s="769"/>
    </row>
    <row r="13" spans="1:29" ht="14.4" thickBot="1" x14ac:dyDescent="0.3">
      <c r="X13" s="164"/>
      <c r="Y13" s="164"/>
      <c r="Z13" s="164"/>
      <c r="AC13" s="769"/>
    </row>
    <row r="14" spans="1:29" ht="18" thickBot="1" x14ac:dyDescent="0.35">
      <c r="C14" s="1087" t="s">
        <v>163</v>
      </c>
      <c r="D14" s="1087"/>
      <c r="E14" s="1087"/>
      <c r="F14" s="1087"/>
      <c r="X14" s="1074" t="s">
        <v>272</v>
      </c>
      <c r="Y14" s="1075"/>
      <c r="Z14" s="1076"/>
      <c r="AC14" s="769"/>
    </row>
    <row r="15" spans="1:29" ht="14.4" thickBot="1" x14ac:dyDescent="0.3">
      <c r="C15" s="121"/>
      <c r="D15" s="122"/>
      <c r="E15" s="123"/>
      <c r="F15" s="124" t="s">
        <v>219</v>
      </c>
      <c r="G15" s="125">
        <v>15</v>
      </c>
      <c r="H15" s="126">
        <v>14</v>
      </c>
      <c r="I15" s="126">
        <v>13</v>
      </c>
      <c r="J15" s="126">
        <v>12</v>
      </c>
      <c r="K15" s="126">
        <v>11</v>
      </c>
      <c r="L15" s="126">
        <v>10</v>
      </c>
      <c r="M15" s="126">
        <v>9</v>
      </c>
      <c r="N15" s="126">
        <v>8</v>
      </c>
      <c r="O15" s="126">
        <v>7</v>
      </c>
      <c r="P15" s="127">
        <v>6</v>
      </c>
      <c r="Q15" s="127">
        <v>5</v>
      </c>
      <c r="R15" s="127">
        <v>4</v>
      </c>
      <c r="S15" s="127">
        <v>3</v>
      </c>
      <c r="T15" s="127">
        <v>2</v>
      </c>
      <c r="U15" s="127">
        <v>1</v>
      </c>
      <c r="V15" s="128">
        <v>0</v>
      </c>
      <c r="X15" s="1068" t="s">
        <v>273</v>
      </c>
      <c r="Y15" s="1069"/>
      <c r="Z15" s="1070"/>
      <c r="AC15" s="769"/>
    </row>
    <row r="16" spans="1:29" ht="210.75" customHeight="1" thickBot="1" x14ac:dyDescent="0.3">
      <c r="C16" s="129"/>
      <c r="D16" s="130"/>
      <c r="E16" s="368"/>
      <c r="F16" s="132" t="s">
        <v>218</v>
      </c>
      <c r="G16" s="1228"/>
      <c r="H16" s="1071"/>
      <c r="I16" s="1071"/>
      <c r="J16" s="1071"/>
      <c r="K16" s="1071" t="s">
        <v>628</v>
      </c>
      <c r="L16" s="1071" t="s">
        <v>629</v>
      </c>
      <c r="M16" s="1071" t="s">
        <v>630</v>
      </c>
      <c r="N16" s="1071" t="s">
        <v>631</v>
      </c>
      <c r="O16" s="1071" t="s">
        <v>27</v>
      </c>
      <c r="P16" s="1071" t="s">
        <v>26</v>
      </c>
      <c r="Q16" s="1071"/>
      <c r="R16" s="1071" t="s">
        <v>632</v>
      </c>
      <c r="S16" s="1102" t="s">
        <v>633</v>
      </c>
      <c r="T16" s="1405" t="s">
        <v>634</v>
      </c>
      <c r="U16" s="1401" t="s">
        <v>635</v>
      </c>
      <c r="V16" s="1403" t="s">
        <v>636</v>
      </c>
      <c r="X16" s="1077" t="s">
        <v>210</v>
      </c>
      <c r="Y16" s="1079" t="s">
        <v>211</v>
      </c>
      <c r="Z16" s="1081" t="s">
        <v>212</v>
      </c>
      <c r="AC16" s="769"/>
    </row>
    <row r="17" spans="2:29" ht="14.4" thickBot="1" x14ac:dyDescent="0.3">
      <c r="C17" s="776" t="s">
        <v>222</v>
      </c>
      <c r="D17" s="317" t="s">
        <v>225</v>
      </c>
      <c r="E17" s="775" t="s">
        <v>226</v>
      </c>
      <c r="F17" s="287" t="s">
        <v>217</v>
      </c>
      <c r="G17" s="1300"/>
      <c r="H17" s="1072"/>
      <c r="I17" s="1072"/>
      <c r="J17" s="1072"/>
      <c r="K17" s="1072"/>
      <c r="L17" s="1072"/>
      <c r="M17" s="1072"/>
      <c r="N17" s="1072"/>
      <c r="O17" s="1072"/>
      <c r="P17" s="1072"/>
      <c r="Q17" s="1072"/>
      <c r="R17" s="1072"/>
      <c r="S17" s="1072"/>
      <c r="T17" s="1204"/>
      <c r="U17" s="1204"/>
      <c r="V17" s="1205"/>
      <c r="X17" s="1107"/>
      <c r="Y17" s="1105"/>
      <c r="Z17" s="1106"/>
      <c r="AC17" s="769"/>
    </row>
    <row r="18" spans="2:29" x14ac:dyDescent="0.25">
      <c r="B18" s="120" t="str">
        <f>IF(ISTEXT(D7),(CONCATENATE([1]Forside!$B$5,".",C18,".",D18,".",E18)),(""))</f>
        <v/>
      </c>
      <c r="C18" s="779" t="str">
        <f>C7&amp;""</f>
        <v/>
      </c>
      <c r="D18" s="192" t="str">
        <f>D7&amp;""</f>
        <v/>
      </c>
      <c r="E18" s="242" t="str">
        <f>IF(ISTEXT(D7),"KOMMANDO","")</f>
        <v/>
      </c>
      <c r="F18" s="314"/>
      <c r="G18" s="125"/>
      <c r="H18" s="127"/>
      <c r="I18" s="127"/>
      <c r="J18" s="127"/>
      <c r="K18" s="127"/>
      <c r="L18" s="127"/>
      <c r="M18" s="127"/>
      <c r="N18" s="127"/>
      <c r="O18" s="127"/>
      <c r="P18" s="127"/>
      <c r="Q18" s="127"/>
      <c r="R18" s="127"/>
      <c r="S18" s="127"/>
      <c r="T18" s="127"/>
      <c r="U18" s="127"/>
      <c r="V18" s="128"/>
      <c r="X18" s="146"/>
      <c r="Y18" s="151"/>
      <c r="Z18" s="149"/>
      <c r="AC18" s="769"/>
    </row>
    <row r="19" spans="2:29" x14ac:dyDescent="0.25">
      <c r="C19" s="6"/>
      <c r="D19" s="196" t="str">
        <f>D8&amp;""</f>
        <v/>
      </c>
      <c r="E19" s="298" t="str">
        <f>IF(ISTEXT(D8),"KOMMANDO","")</f>
        <v/>
      </c>
      <c r="F19" s="314"/>
      <c r="G19" s="146"/>
      <c r="H19" s="148"/>
      <c r="I19" s="148"/>
      <c r="J19" s="148"/>
      <c r="K19" s="148"/>
      <c r="L19" s="148"/>
      <c r="M19" s="148"/>
      <c r="N19" s="148"/>
      <c r="O19" s="148"/>
      <c r="P19" s="148"/>
      <c r="Q19" s="148"/>
      <c r="R19" s="148"/>
      <c r="S19" s="148"/>
      <c r="T19" s="148"/>
      <c r="U19" s="148"/>
      <c r="V19" s="149"/>
      <c r="X19" s="146"/>
      <c r="Y19" s="151"/>
      <c r="Z19" s="149"/>
      <c r="AC19" s="769"/>
    </row>
    <row r="20" spans="2:29" x14ac:dyDescent="0.25">
      <c r="C20" s="6"/>
      <c r="D20" s="196" t="str">
        <f>D9&amp;""</f>
        <v/>
      </c>
      <c r="E20" s="298" t="str">
        <f>IF(ISTEXT(D9),"KOMMANDO","")</f>
        <v/>
      </c>
      <c r="F20" s="314"/>
      <c r="G20" s="146"/>
      <c r="H20" s="148"/>
      <c r="I20" s="148"/>
      <c r="J20" s="148"/>
      <c r="K20" s="148"/>
      <c r="L20" s="148"/>
      <c r="M20" s="148"/>
      <c r="N20" s="148"/>
      <c r="O20" s="148"/>
      <c r="P20" s="148"/>
      <c r="Q20" s="148"/>
      <c r="R20" s="148"/>
      <c r="S20" s="148"/>
      <c r="T20" s="148"/>
      <c r="U20" s="148"/>
      <c r="V20" s="149"/>
      <c r="X20" s="146"/>
      <c r="Y20" s="151"/>
      <c r="Z20" s="149"/>
      <c r="AC20" s="769"/>
    </row>
    <row r="21" spans="2:29" x14ac:dyDescent="0.25">
      <c r="C21" s="6"/>
      <c r="D21" s="196" t="str">
        <f>D10&amp;""</f>
        <v/>
      </c>
      <c r="E21" s="298" t="str">
        <f>IF(ISTEXT(D10),"KOMMANDO","")</f>
        <v/>
      </c>
      <c r="F21" s="314"/>
      <c r="G21" s="146"/>
      <c r="H21" s="148"/>
      <c r="I21" s="148"/>
      <c r="J21" s="148"/>
      <c r="K21" s="148"/>
      <c r="L21" s="148"/>
      <c r="M21" s="148"/>
      <c r="N21" s="148"/>
      <c r="O21" s="148"/>
      <c r="P21" s="148"/>
      <c r="Q21" s="148"/>
      <c r="R21" s="148"/>
      <c r="S21" s="148"/>
      <c r="T21" s="148"/>
      <c r="U21" s="148"/>
      <c r="V21" s="149"/>
      <c r="X21" s="146"/>
      <c r="Y21" s="151"/>
      <c r="Z21" s="149"/>
      <c r="AC21" s="769"/>
    </row>
    <row r="22" spans="2:29" ht="14.4" thickBot="1" x14ac:dyDescent="0.3">
      <c r="B22" s="120" t="str">
        <f>IF(ISTEXT(D11),(CONCATENATE([1]Forside!$B$5,".",C22,".",D22,".",E22)),(""))</f>
        <v/>
      </c>
      <c r="C22" s="782"/>
      <c r="D22" s="208" t="str">
        <f>D11&amp;""</f>
        <v/>
      </c>
      <c r="E22" s="578" t="str">
        <f t="shared" ref="E22" si="0">IF(ISTEXT(D11),"KOMMANDO","")</f>
        <v/>
      </c>
      <c r="F22" s="777"/>
      <c r="G22" s="158"/>
      <c r="H22" s="160"/>
      <c r="I22" s="160"/>
      <c r="J22" s="160"/>
      <c r="K22" s="160"/>
      <c r="L22" s="160"/>
      <c r="M22" s="160"/>
      <c r="N22" s="160"/>
      <c r="O22" s="160"/>
      <c r="P22" s="160"/>
      <c r="Q22" s="160"/>
      <c r="R22" s="160"/>
      <c r="S22" s="160"/>
      <c r="T22" s="160"/>
      <c r="U22" s="160"/>
      <c r="V22" s="161"/>
      <c r="X22" s="158"/>
      <c r="Y22" s="163"/>
      <c r="Z22" s="161"/>
      <c r="AC22" s="769"/>
    </row>
    <row r="23" spans="2:29" x14ac:dyDescent="0.25">
      <c r="C23" s="771" t="s">
        <v>278</v>
      </c>
      <c r="D23" s="771"/>
      <c r="E23" s="771"/>
      <c r="F23" s="772"/>
      <c r="G23" s="771"/>
      <c r="H23" s="771"/>
      <c r="X23" s="164"/>
      <c r="Y23" s="164"/>
      <c r="Z23" s="164"/>
      <c r="AC23" s="769"/>
    </row>
    <row r="24" spans="2:29" x14ac:dyDescent="0.25">
      <c r="AC24" s="769"/>
    </row>
    <row r="25" spans="2:29" ht="14.4" thickBot="1" x14ac:dyDescent="0.3">
      <c r="AC25" s="769"/>
    </row>
    <row r="26" spans="2:29" ht="17.399999999999999" x14ac:dyDescent="0.3">
      <c r="X26" s="1074" t="s">
        <v>272</v>
      </c>
      <c r="Y26" s="1075"/>
      <c r="Z26" s="1076"/>
      <c r="AC26" s="769"/>
    </row>
    <row r="27" spans="2:29" ht="18" thickBot="1" x14ac:dyDescent="0.35">
      <c r="C27" s="1087" t="s">
        <v>45</v>
      </c>
      <c r="D27" s="1087"/>
      <c r="E27" s="1087"/>
      <c r="F27" s="1087"/>
      <c r="X27" s="1068" t="s">
        <v>273</v>
      </c>
      <c r="Y27" s="1069"/>
      <c r="Z27" s="1070"/>
      <c r="AC27" s="769"/>
    </row>
    <row r="28" spans="2:29" ht="14.4" thickBot="1" x14ac:dyDescent="0.3">
      <c r="C28" s="776" t="s">
        <v>222</v>
      </c>
      <c r="D28" s="317" t="s">
        <v>225</v>
      </c>
      <c r="E28" s="773" t="s">
        <v>227</v>
      </c>
      <c r="F28" s="774"/>
      <c r="G28" s="774"/>
      <c r="H28" s="774"/>
      <c r="I28" s="774"/>
      <c r="J28" s="774"/>
      <c r="K28" s="774"/>
      <c r="L28" s="694" t="s">
        <v>217</v>
      </c>
      <c r="M28" s="695"/>
      <c r="N28" s="561"/>
      <c r="O28" s="778" t="s">
        <v>216</v>
      </c>
      <c r="P28" s="774"/>
      <c r="Q28" s="774"/>
      <c r="R28" s="774"/>
      <c r="S28" s="774"/>
      <c r="T28" s="696"/>
      <c r="U28" s="696"/>
      <c r="V28" s="558"/>
      <c r="X28" s="197" t="s">
        <v>215</v>
      </c>
      <c r="Y28" s="198" t="s">
        <v>213</v>
      </c>
      <c r="Z28" s="199" t="s">
        <v>214</v>
      </c>
      <c r="AC28" s="769"/>
    </row>
    <row r="29" spans="2:29" ht="30" customHeight="1" x14ac:dyDescent="0.25">
      <c r="B29" s="120" t="str">
        <f ca="1">IF(ISTEXT(INDIRECT((ADDRESS((ROUNDUP(ROW(A1)/2,0)+6),4)))),(CONCATENATE([1]Forside!$B$5,".",C29,".",D29,".",E29)),(""))</f>
        <v/>
      </c>
      <c r="C29" s="779" t="s">
        <v>533</v>
      </c>
      <c r="D29" s="192" t="s">
        <v>637</v>
      </c>
      <c r="E29" s="1268" t="s">
        <v>638</v>
      </c>
      <c r="F29" s="1268"/>
      <c r="G29" s="1268"/>
      <c r="H29" s="1268"/>
      <c r="I29" s="1268"/>
      <c r="J29" s="1268"/>
      <c r="K29" s="1269"/>
      <c r="L29" s="1408"/>
      <c r="M29" s="1409"/>
      <c r="N29" s="1410"/>
      <c r="O29" s="1412" t="s">
        <v>639</v>
      </c>
      <c r="P29" s="1413"/>
      <c r="Q29" s="1413"/>
      <c r="R29" s="1413"/>
      <c r="S29" s="1413"/>
      <c r="T29" s="1413"/>
      <c r="U29" s="1413"/>
      <c r="V29" s="1414"/>
      <c r="X29" s="140"/>
      <c r="Y29" s="141"/>
      <c r="Z29" s="128"/>
      <c r="AC29" s="769"/>
    </row>
    <row r="30" spans="2:29" ht="14.4" thickBot="1" x14ac:dyDescent="0.3">
      <c r="B30" s="120" t="str">
        <f ca="1">IF(ISTEXT(INDIRECT((ADDRESS((ROUNDUP(ROW(A2)/2,0)+6),4)))),(CONCATENATE([1]Forside!$B$5,".",C30,".",D30,".",E30)),(""))</f>
        <v/>
      </c>
      <c r="C30" s="782"/>
      <c r="D30" s="208"/>
      <c r="E30" s="1266"/>
      <c r="F30" s="1266"/>
      <c r="G30" s="1266"/>
      <c r="H30" s="1266"/>
      <c r="I30" s="1266"/>
      <c r="J30" s="1266"/>
      <c r="K30" s="1267"/>
      <c r="L30" s="1406"/>
      <c r="M30" s="1406"/>
      <c r="N30" s="1406"/>
      <c r="O30" s="1407"/>
      <c r="P30" s="1266"/>
      <c r="Q30" s="1266"/>
      <c r="R30" s="1266"/>
      <c r="S30" s="1266"/>
      <c r="T30" s="1266"/>
      <c r="U30" s="1266"/>
      <c r="V30" s="1267"/>
      <c r="X30" s="155"/>
      <c r="Y30" s="190"/>
      <c r="Z30" s="191"/>
      <c r="AC30" s="769"/>
    </row>
    <row r="31" spans="2:29" x14ac:dyDescent="0.25">
      <c r="B31" s="120" t="str">
        <f ca="1">IF(ISTEXT(INDIRECT((ADDRESS((ROUNDUP(ROW(A3)/2,0)+6),4)))),(CONCATENATE([1]Forside!$B$5,".",C31,".",D31,".",E31)),(""))</f>
        <v/>
      </c>
      <c r="C31" s="769"/>
      <c r="D31" s="663"/>
      <c r="E31" s="769"/>
      <c r="F31" s="769"/>
      <c r="G31" s="769"/>
      <c r="H31" s="769"/>
      <c r="I31" s="769"/>
      <c r="J31" s="769"/>
      <c r="K31" s="769"/>
      <c r="L31" s="769"/>
      <c r="M31" s="769"/>
      <c r="N31" s="769"/>
      <c r="O31" s="769"/>
      <c r="P31" s="769"/>
      <c r="Q31" s="769"/>
      <c r="R31" s="769"/>
      <c r="S31" s="769"/>
      <c r="T31" s="769"/>
      <c r="U31" s="769"/>
      <c r="V31" s="769"/>
      <c r="W31" s="769"/>
      <c r="X31" s="769"/>
      <c r="Y31" s="769"/>
      <c r="Z31" s="769"/>
      <c r="AC31" s="769"/>
    </row>
    <row r="32" spans="2:29" ht="17.399999999999999" x14ac:dyDescent="0.3">
      <c r="C32" s="770"/>
      <c r="D32" s="825"/>
      <c r="E32" s="770"/>
      <c r="F32" s="770"/>
      <c r="G32" s="770"/>
      <c r="H32" s="770"/>
      <c r="I32" s="770"/>
      <c r="J32" s="770"/>
      <c r="K32" s="770"/>
      <c r="L32" s="770"/>
      <c r="M32" s="770"/>
      <c r="N32" s="770"/>
      <c r="O32" s="770"/>
      <c r="P32" s="770"/>
      <c r="Q32" s="770"/>
      <c r="R32" s="770"/>
      <c r="S32" s="770"/>
      <c r="T32" s="770"/>
      <c r="U32" s="770"/>
      <c r="V32" s="770"/>
      <c r="W32" s="770"/>
      <c r="X32" s="1312"/>
      <c r="Y32" s="1312"/>
      <c r="Z32" s="1312"/>
      <c r="AA32" s="164"/>
      <c r="AC32" s="769"/>
    </row>
    <row r="33" spans="3:29" ht="17.399999999999999" x14ac:dyDescent="0.3">
      <c r="C33" s="1151"/>
      <c r="D33" s="1151"/>
      <c r="E33" s="1151"/>
      <c r="F33" s="1151"/>
      <c r="G33" s="826"/>
      <c r="H33" s="826"/>
      <c r="I33" s="826"/>
      <c r="J33" s="826"/>
      <c r="K33" s="826"/>
      <c r="L33" s="826"/>
      <c r="M33" s="826"/>
      <c r="N33" s="826"/>
      <c r="O33" s="770"/>
      <c r="P33" s="770"/>
      <c r="Q33" s="770"/>
      <c r="R33" s="770"/>
      <c r="S33" s="770"/>
      <c r="T33" s="770"/>
      <c r="U33" s="504"/>
      <c r="V33" s="504"/>
      <c r="W33" s="770"/>
      <c r="X33" s="1313"/>
      <c r="Y33" s="1313"/>
      <c r="Z33" s="1313"/>
      <c r="AA33" s="164"/>
      <c r="AC33" s="769"/>
    </row>
    <row r="34" spans="3:29" x14ac:dyDescent="0.25">
      <c r="C34" s="826"/>
      <c r="D34" s="100"/>
      <c r="E34" s="1415"/>
      <c r="F34" s="1415"/>
      <c r="G34" s="1415"/>
      <c r="H34" s="1415"/>
      <c r="I34" s="1415"/>
      <c r="J34" s="1415"/>
      <c r="K34" s="1415"/>
      <c r="L34" s="1416"/>
      <c r="M34" s="1416"/>
      <c r="N34" s="1416"/>
      <c r="O34" s="1292"/>
      <c r="P34" s="1292"/>
      <c r="Q34" s="1292"/>
      <c r="R34" s="1292"/>
      <c r="S34" s="1292"/>
      <c r="T34" s="1292"/>
      <c r="U34" s="1292"/>
      <c r="V34" s="1292"/>
      <c r="W34" s="770"/>
      <c r="X34" s="188"/>
      <c r="Y34" s="188"/>
      <c r="Z34" s="188"/>
      <c r="AA34" s="164"/>
      <c r="AC34" s="769"/>
    </row>
    <row r="35" spans="3:29" x14ac:dyDescent="0.25">
      <c r="C35" s="770"/>
      <c r="D35" s="825"/>
      <c r="E35" s="1033"/>
      <c r="F35" s="1033"/>
      <c r="G35" s="1033"/>
      <c r="H35" s="1033"/>
      <c r="I35" s="1033"/>
      <c r="J35" s="1033"/>
      <c r="K35" s="1033"/>
      <c r="L35" s="1033"/>
      <c r="M35" s="1033"/>
      <c r="N35" s="1033"/>
      <c r="O35" s="1033"/>
      <c r="P35" s="1033"/>
      <c r="Q35" s="1033"/>
      <c r="R35" s="1033"/>
      <c r="S35" s="1033"/>
      <c r="T35" s="1033"/>
      <c r="U35" s="1033"/>
      <c r="V35" s="1033"/>
      <c r="W35" s="770"/>
      <c r="X35" s="818"/>
      <c r="Y35" s="189"/>
      <c r="Z35" s="188"/>
      <c r="AA35" s="164"/>
      <c r="AC35" s="769"/>
    </row>
    <row r="36" spans="3:29" x14ac:dyDescent="0.25">
      <c r="C36" s="770"/>
      <c r="D36" s="770"/>
      <c r="E36" s="1033"/>
      <c r="F36" s="1033"/>
      <c r="G36" s="1033"/>
      <c r="H36" s="1033"/>
      <c r="I36" s="1033"/>
      <c r="J36" s="1033"/>
      <c r="K36" s="1033"/>
      <c r="L36" s="1033"/>
      <c r="M36" s="1033"/>
      <c r="N36" s="1033"/>
      <c r="O36" s="1033"/>
      <c r="P36" s="1033"/>
      <c r="Q36" s="1033"/>
      <c r="R36" s="1033"/>
      <c r="S36" s="1033"/>
      <c r="T36" s="1033"/>
      <c r="U36" s="1033"/>
      <c r="V36" s="1033"/>
      <c r="W36" s="770"/>
      <c r="X36" s="164"/>
      <c r="Y36" s="164"/>
      <c r="Z36" s="164"/>
      <c r="AA36" s="164"/>
      <c r="AC36" s="769"/>
    </row>
    <row r="37" spans="3:29" x14ac:dyDescent="0.25">
      <c r="C37" s="770"/>
      <c r="D37" s="770"/>
      <c r="E37" s="770"/>
      <c r="F37" s="770"/>
      <c r="G37" s="770"/>
      <c r="H37" s="770"/>
      <c r="I37" s="770"/>
      <c r="J37" s="770"/>
      <c r="K37" s="770"/>
      <c r="L37" s="770"/>
      <c r="M37" s="770"/>
      <c r="N37" s="770"/>
      <c r="O37" s="770"/>
      <c r="P37" s="770"/>
      <c r="Q37" s="770"/>
      <c r="R37" s="770"/>
      <c r="S37" s="770"/>
      <c r="T37" s="770"/>
      <c r="U37" s="770"/>
      <c r="V37" s="770"/>
      <c r="W37" s="770"/>
      <c r="X37" s="770"/>
      <c r="Y37" s="770"/>
      <c r="Z37" s="770"/>
      <c r="AA37" s="164"/>
      <c r="AC37" s="769"/>
    </row>
    <row r="38" spans="3:29" x14ac:dyDescent="0.25">
      <c r="C38" s="771"/>
      <c r="D38" s="771"/>
      <c r="E38" s="771"/>
      <c r="F38" s="771"/>
      <c r="G38" s="771"/>
      <c r="H38" s="771"/>
      <c r="I38" s="164"/>
      <c r="J38" s="164"/>
      <c r="K38" s="164"/>
      <c r="L38" s="164"/>
      <c r="M38" s="164"/>
      <c r="N38" s="164"/>
      <c r="O38" s="164"/>
      <c r="P38" s="164"/>
      <c r="Q38" s="164"/>
      <c r="R38" s="164"/>
      <c r="S38" s="164"/>
      <c r="T38" s="188"/>
      <c r="U38" s="188"/>
      <c r="V38" s="188"/>
      <c r="W38" s="164"/>
      <c r="X38" s="164"/>
      <c r="Y38" s="164"/>
      <c r="Z38" s="164"/>
      <c r="AA38" s="164"/>
      <c r="AC38" s="769"/>
    </row>
    <row r="39" spans="3:29" x14ac:dyDescent="0.25">
      <c r="C39" s="164"/>
      <c r="D39" s="164"/>
      <c r="E39" s="164"/>
      <c r="F39" s="164"/>
      <c r="G39" s="164"/>
      <c r="H39" s="164"/>
      <c r="I39" s="164"/>
      <c r="J39" s="164"/>
      <c r="K39" s="164"/>
      <c r="L39" s="164"/>
      <c r="M39" s="164"/>
      <c r="N39" s="164"/>
      <c r="O39" s="164"/>
      <c r="P39" s="164"/>
      <c r="Q39" s="164"/>
      <c r="R39" s="164"/>
      <c r="S39" s="164"/>
      <c r="T39" s="188"/>
      <c r="U39" s="188"/>
      <c r="V39" s="188"/>
      <c r="W39" s="164"/>
      <c r="X39" s="164"/>
      <c r="Y39" s="164"/>
      <c r="Z39" s="164"/>
      <c r="AA39" s="164"/>
      <c r="AC39" s="769"/>
    </row>
    <row r="40" spans="3:29" x14ac:dyDescent="0.25">
      <c r="C40" s="164"/>
      <c r="D40" s="164"/>
      <c r="E40" s="164"/>
      <c r="F40" s="164"/>
      <c r="G40" s="164"/>
      <c r="H40" s="164"/>
      <c r="I40" s="164"/>
      <c r="J40" s="164"/>
      <c r="K40" s="164"/>
      <c r="L40" s="164"/>
      <c r="M40" s="164"/>
      <c r="N40" s="164"/>
      <c r="O40" s="164"/>
      <c r="P40" s="164"/>
      <c r="Q40" s="164"/>
      <c r="R40" s="164"/>
      <c r="S40" s="164"/>
      <c r="T40" s="188"/>
      <c r="U40" s="188"/>
      <c r="V40" s="188"/>
      <c r="W40" s="164"/>
      <c r="X40" s="164"/>
      <c r="Y40" s="164"/>
      <c r="Z40" s="164"/>
      <c r="AA40" s="164"/>
    </row>
  </sheetData>
  <mergeCells count="71">
    <mergeCell ref="E36:K36"/>
    <mergeCell ref="L36:N36"/>
    <mergeCell ref="O36:V36"/>
    <mergeCell ref="E34:K34"/>
    <mergeCell ref="L34:N34"/>
    <mergeCell ref="O34:V34"/>
    <mergeCell ref="E35:K35"/>
    <mergeCell ref="L35:N35"/>
    <mergeCell ref="O35:V35"/>
    <mergeCell ref="E30:K30"/>
    <mergeCell ref="L30:N30"/>
    <mergeCell ref="O30:V30"/>
    <mergeCell ref="X32:Z32"/>
    <mergeCell ref="C33:F33"/>
    <mergeCell ref="X33:Z33"/>
    <mergeCell ref="Y16:Y17"/>
    <mergeCell ref="X26:Z26"/>
    <mergeCell ref="C27:F27"/>
    <mergeCell ref="X27:Z27"/>
    <mergeCell ref="E29:K29"/>
    <mergeCell ref="L29:N29"/>
    <mergeCell ref="O29:V29"/>
    <mergeCell ref="S16:S17"/>
    <mergeCell ref="T16:T17"/>
    <mergeCell ref="U16:U17"/>
    <mergeCell ref="V16:V17"/>
    <mergeCell ref="X16:X17"/>
    <mergeCell ref="C14:F14"/>
    <mergeCell ref="X14:Z14"/>
    <mergeCell ref="X15:Z15"/>
    <mergeCell ref="G16:G17"/>
    <mergeCell ref="H16:H17"/>
    <mergeCell ref="I16:I17"/>
    <mergeCell ref="J16:J17"/>
    <mergeCell ref="K16:K17"/>
    <mergeCell ref="L16:L17"/>
    <mergeCell ref="M16:M17"/>
    <mergeCell ref="Z16:Z17"/>
    <mergeCell ref="N16:N17"/>
    <mergeCell ref="O16:O17"/>
    <mergeCell ref="P16:P17"/>
    <mergeCell ref="Q16:Q17"/>
    <mergeCell ref="R16:R17"/>
    <mergeCell ref="Y5:Y6"/>
    <mergeCell ref="Z5:Z6"/>
    <mergeCell ref="AA5:AA6"/>
    <mergeCell ref="AB5:AB6"/>
    <mergeCell ref="AC5:AC6"/>
    <mergeCell ref="C12:N12"/>
    <mergeCell ref="R5:R6"/>
    <mergeCell ref="S5:S6"/>
    <mergeCell ref="T5:T6"/>
    <mergeCell ref="U5:U6"/>
    <mergeCell ref="G5:G6"/>
    <mergeCell ref="H5:H6"/>
    <mergeCell ref="I5:I6"/>
    <mergeCell ref="J5:J6"/>
    <mergeCell ref="K5:K6"/>
    <mergeCell ref="V5:V6"/>
    <mergeCell ref="X5:X6"/>
    <mergeCell ref="L5:L6"/>
    <mergeCell ref="M5:M6"/>
    <mergeCell ref="N5:N6"/>
    <mergeCell ref="O5:O6"/>
    <mergeCell ref="P5:P6"/>
    <mergeCell ref="Q5:Q6"/>
    <mergeCell ref="C1:F1"/>
    <mergeCell ref="C3:F3"/>
    <mergeCell ref="X3:Z3"/>
    <mergeCell ref="AA3:AB4"/>
    <mergeCell ref="X4:Z4"/>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C40"/>
  <sheetViews>
    <sheetView showGridLines="0" topLeftCell="A7" workbookViewId="0">
      <selection activeCell="AB24" sqref="AB24"/>
    </sheetView>
  </sheetViews>
  <sheetFormatPr baseColWidth="10" defaultColWidth="8.90625" defaultRowHeight="13.8" x14ac:dyDescent="0.25"/>
  <cols>
    <col min="1" max="1" width="2.81640625" style="120" customWidth="1"/>
    <col min="2" max="2" width="40.36328125" style="120" hidden="1" customWidth="1"/>
    <col min="3" max="3" width="8.90625" style="120" customWidth="1"/>
    <col min="4" max="4" width="16.81640625" style="120" customWidth="1"/>
    <col min="5" max="5" width="12.453125" style="120" customWidth="1"/>
    <col min="6" max="6" width="9" style="120" customWidth="1"/>
    <col min="7" max="19" width="3.36328125" style="120" customWidth="1"/>
    <col min="20" max="22" width="3.36328125" style="692" customWidth="1"/>
    <col min="23" max="23" width="3.453125" style="120" customWidth="1"/>
    <col min="24" max="24" width="7.453125" style="120" customWidth="1"/>
    <col min="25" max="26" width="6.6328125" style="120" customWidth="1"/>
    <col min="27" max="27" width="13.54296875" style="120" customWidth="1"/>
    <col min="28" max="28" width="8.90625" style="120"/>
    <col min="29" max="29" width="13.453125" style="120" customWidth="1"/>
  </cols>
  <sheetData>
    <row r="1" spans="1:29" ht="17.399999999999999" x14ac:dyDescent="0.3">
      <c r="C1" s="1087" t="s">
        <v>640</v>
      </c>
      <c r="D1" s="1087"/>
      <c r="E1" s="1087"/>
      <c r="F1" s="1087"/>
    </row>
    <row r="2" spans="1:29" ht="14.4" thickBot="1" x14ac:dyDescent="0.3">
      <c r="A2" s="118"/>
      <c r="B2" s="118"/>
      <c r="C2" s="118"/>
      <c r="D2" s="118"/>
      <c r="E2" s="118"/>
      <c r="F2" s="118"/>
      <c r="G2" s="118"/>
      <c r="H2" s="118"/>
      <c r="I2" s="118"/>
      <c r="J2" s="118"/>
      <c r="K2" s="118"/>
      <c r="L2" s="118"/>
      <c r="M2" s="118"/>
      <c r="N2" s="118"/>
      <c r="O2" s="118"/>
      <c r="P2" s="118"/>
      <c r="Q2" s="118"/>
      <c r="R2" s="118"/>
      <c r="S2" s="118"/>
      <c r="T2" s="693"/>
      <c r="U2" s="693"/>
      <c r="V2" s="693"/>
      <c r="W2" s="118"/>
      <c r="X2" s="118"/>
      <c r="Y2" s="118"/>
      <c r="Z2" s="118"/>
      <c r="AA2" s="118"/>
      <c r="AB2" s="118"/>
      <c r="AC2" s="118"/>
    </row>
    <row r="3" spans="1:29" ht="18" thickBot="1" x14ac:dyDescent="0.35">
      <c r="C3" s="1087" t="s">
        <v>95</v>
      </c>
      <c r="D3" s="1087"/>
      <c r="E3" s="1087"/>
      <c r="F3" s="1087"/>
      <c r="X3" s="1074" t="s">
        <v>272</v>
      </c>
      <c r="Y3" s="1075"/>
      <c r="Z3" s="1076"/>
      <c r="AA3" s="1088" t="s">
        <v>453</v>
      </c>
      <c r="AB3" s="1089"/>
      <c r="AC3" s="713"/>
    </row>
    <row r="4" spans="1:29" ht="14.4" thickBot="1" x14ac:dyDescent="0.3">
      <c r="C4" s="121"/>
      <c r="D4" s="122"/>
      <c r="E4" s="123"/>
      <c r="F4" s="124" t="s">
        <v>219</v>
      </c>
      <c r="G4" s="125">
        <v>15</v>
      </c>
      <c r="H4" s="126">
        <v>14</v>
      </c>
      <c r="I4" s="126">
        <v>13</v>
      </c>
      <c r="J4" s="126">
        <v>12</v>
      </c>
      <c r="K4" s="126">
        <v>11</v>
      </c>
      <c r="L4" s="126">
        <v>10</v>
      </c>
      <c r="M4" s="126">
        <v>9</v>
      </c>
      <c r="N4" s="126">
        <v>8</v>
      </c>
      <c r="O4" s="126">
        <v>7</v>
      </c>
      <c r="P4" s="127">
        <v>6</v>
      </c>
      <c r="Q4" s="127">
        <v>5</v>
      </c>
      <c r="R4" s="127">
        <v>4</v>
      </c>
      <c r="S4" s="127">
        <v>3</v>
      </c>
      <c r="T4" s="127">
        <v>2</v>
      </c>
      <c r="U4" s="127">
        <v>1</v>
      </c>
      <c r="V4" s="128">
        <v>0</v>
      </c>
      <c r="X4" s="1068" t="s">
        <v>273</v>
      </c>
      <c r="Y4" s="1069"/>
      <c r="Z4" s="1070"/>
      <c r="AA4" s="1090"/>
      <c r="AB4" s="1091"/>
      <c r="AC4" s="714"/>
    </row>
    <row r="5" spans="1:29" ht="185.25" customHeight="1" thickBot="1" x14ac:dyDescent="0.3">
      <c r="C5" s="129"/>
      <c r="D5" s="130"/>
      <c r="E5" s="368"/>
      <c r="F5" s="132" t="s">
        <v>218</v>
      </c>
      <c r="G5" s="1228" t="s">
        <v>317</v>
      </c>
      <c r="H5" s="1071" t="s">
        <v>316</v>
      </c>
      <c r="I5" s="1071" t="s">
        <v>641</v>
      </c>
      <c r="J5" s="1071" t="s">
        <v>642</v>
      </c>
      <c r="K5" s="1071" t="s">
        <v>643</v>
      </c>
      <c r="L5" s="1071" t="s">
        <v>644</v>
      </c>
      <c r="M5" s="1071" t="s">
        <v>121</v>
      </c>
      <c r="N5" s="1071" t="s">
        <v>645</v>
      </c>
      <c r="O5" s="1071" t="s">
        <v>14</v>
      </c>
      <c r="P5" s="1071" t="s">
        <v>21</v>
      </c>
      <c r="Q5" s="1071" t="s">
        <v>646</v>
      </c>
      <c r="R5" s="1071" t="s">
        <v>354</v>
      </c>
      <c r="S5" s="1071" t="s">
        <v>119</v>
      </c>
      <c r="T5" s="1401" t="s">
        <v>647</v>
      </c>
      <c r="U5" s="1401" t="s">
        <v>648</v>
      </c>
      <c r="V5" s="1403" t="s">
        <v>117</v>
      </c>
      <c r="X5" s="1077" t="s">
        <v>210</v>
      </c>
      <c r="Y5" s="1079" t="s">
        <v>211</v>
      </c>
      <c r="Z5" s="1081" t="s">
        <v>212</v>
      </c>
      <c r="AA5" s="1092" t="s">
        <v>454</v>
      </c>
      <c r="AB5" s="1093" t="s">
        <v>455</v>
      </c>
      <c r="AC5" s="1066" t="s">
        <v>476</v>
      </c>
    </row>
    <row r="6" spans="1:29" ht="14.4" thickBot="1" x14ac:dyDescent="0.3">
      <c r="C6" s="776" t="s">
        <v>222</v>
      </c>
      <c r="D6" s="317" t="s">
        <v>225</v>
      </c>
      <c r="E6" s="775" t="s">
        <v>226</v>
      </c>
      <c r="F6" s="136" t="s">
        <v>217</v>
      </c>
      <c r="G6" s="1229"/>
      <c r="H6" s="1108"/>
      <c r="I6" s="1108"/>
      <c r="J6" s="1108"/>
      <c r="K6" s="1108"/>
      <c r="L6" s="1108"/>
      <c r="M6" s="1108"/>
      <c r="N6" s="1108"/>
      <c r="O6" s="1108"/>
      <c r="P6" s="1108"/>
      <c r="Q6" s="1108"/>
      <c r="R6" s="1108"/>
      <c r="S6" s="1108"/>
      <c r="T6" s="1402"/>
      <c r="U6" s="1402"/>
      <c r="V6" s="1404"/>
      <c r="X6" s="1107"/>
      <c r="Y6" s="1105"/>
      <c r="Z6" s="1106"/>
      <c r="AA6" s="1092"/>
      <c r="AB6" s="1094"/>
      <c r="AC6" s="1067"/>
    </row>
    <row r="7" spans="1:29" x14ac:dyDescent="0.25">
      <c r="B7" s="120" t="str">
        <f>IF(ISTEXT(D7),(CONCATENATE([1]Forside!$B$5,".",C7,".",D7,".",E7)),(""))</f>
        <v/>
      </c>
      <c r="C7" s="779"/>
      <c r="D7" s="192"/>
      <c r="E7" s="242"/>
      <c r="F7" s="314"/>
      <c r="G7" s="125"/>
      <c r="H7" s="126"/>
      <c r="I7" s="126"/>
      <c r="J7" s="126"/>
      <c r="K7" s="126"/>
      <c r="L7" s="126"/>
      <c r="M7" s="126"/>
      <c r="N7" s="126"/>
      <c r="O7" s="126"/>
      <c r="P7" s="127"/>
      <c r="Q7" s="127"/>
      <c r="R7" s="127"/>
      <c r="S7" s="127"/>
      <c r="T7" s="127"/>
      <c r="U7" s="127"/>
      <c r="V7" s="128"/>
      <c r="X7" s="125"/>
      <c r="Y7" s="141"/>
      <c r="Z7" s="128"/>
      <c r="AA7" s="312"/>
      <c r="AB7" s="139"/>
      <c r="AC7" s="139" t="s">
        <v>481</v>
      </c>
    </row>
    <row r="8" spans="1:29" x14ac:dyDescent="0.25">
      <c r="C8" s="6"/>
      <c r="D8" s="196"/>
      <c r="E8" s="298"/>
      <c r="F8" s="314"/>
      <c r="G8" s="185"/>
      <c r="H8" s="186"/>
      <c r="I8" s="186"/>
      <c r="J8" s="186"/>
      <c r="K8" s="186"/>
      <c r="L8" s="186"/>
      <c r="M8" s="186"/>
      <c r="N8" s="186"/>
      <c r="O8" s="186"/>
      <c r="P8" s="187"/>
      <c r="Q8" s="187"/>
      <c r="R8" s="187"/>
      <c r="S8" s="187"/>
      <c r="T8" s="187"/>
      <c r="U8" s="187"/>
      <c r="V8" s="175"/>
      <c r="X8" s="185"/>
      <c r="Y8" s="174"/>
      <c r="Z8" s="175"/>
      <c r="AA8" s="297"/>
      <c r="AB8" s="145"/>
      <c r="AC8" s="145"/>
    </row>
    <row r="9" spans="1:29" x14ac:dyDescent="0.25">
      <c r="C9" s="6"/>
      <c r="D9" s="196"/>
      <c r="E9" s="298"/>
      <c r="F9" s="314"/>
      <c r="G9" s="185"/>
      <c r="H9" s="186"/>
      <c r="I9" s="186"/>
      <c r="J9" s="186"/>
      <c r="K9" s="186"/>
      <c r="L9" s="186"/>
      <c r="M9" s="186"/>
      <c r="N9" s="186"/>
      <c r="O9" s="186"/>
      <c r="P9" s="187"/>
      <c r="Q9" s="187"/>
      <c r="R9" s="187"/>
      <c r="S9" s="187"/>
      <c r="T9" s="187"/>
      <c r="U9" s="187"/>
      <c r="V9" s="175"/>
      <c r="X9" s="185"/>
      <c r="Y9" s="174"/>
      <c r="Z9" s="175"/>
      <c r="AA9" s="297"/>
      <c r="AB9" s="145"/>
      <c r="AC9" s="145"/>
    </row>
    <row r="10" spans="1:29" x14ac:dyDescent="0.25">
      <c r="C10" s="6"/>
      <c r="D10" s="196"/>
      <c r="E10" s="298"/>
      <c r="F10" s="314"/>
      <c r="G10" s="185"/>
      <c r="H10" s="186"/>
      <c r="I10" s="186"/>
      <c r="J10" s="186"/>
      <c r="K10" s="186"/>
      <c r="L10" s="186"/>
      <c r="M10" s="186"/>
      <c r="N10" s="186"/>
      <c r="O10" s="186"/>
      <c r="P10" s="187"/>
      <c r="Q10" s="187"/>
      <c r="R10" s="187"/>
      <c r="S10" s="187"/>
      <c r="T10" s="187"/>
      <c r="U10" s="187"/>
      <c r="V10" s="175"/>
      <c r="X10" s="185"/>
      <c r="Y10" s="174"/>
      <c r="Z10" s="175"/>
      <c r="AA10" s="297"/>
      <c r="AB10" s="145"/>
      <c r="AC10" s="145"/>
    </row>
    <row r="11" spans="1:29" ht="14.4" thickBot="1" x14ac:dyDescent="0.3">
      <c r="B11" s="120" t="str">
        <f>IF(ISTEXT(D11),(CONCATENATE([1]Forside!$B$5,".",C11,".",D11,".",E11)),(""))</f>
        <v/>
      </c>
      <c r="C11" s="155"/>
      <c r="D11" s="190"/>
      <c r="E11" s="578"/>
      <c r="F11" s="777"/>
      <c r="G11" s="158"/>
      <c r="H11" s="159"/>
      <c r="I11" s="159"/>
      <c r="J11" s="159"/>
      <c r="K11" s="159"/>
      <c r="L11" s="159"/>
      <c r="M11" s="159"/>
      <c r="N11" s="159"/>
      <c r="O11" s="159"/>
      <c r="P11" s="160"/>
      <c r="Q11" s="160"/>
      <c r="R11" s="160"/>
      <c r="S11" s="160"/>
      <c r="T11" s="160"/>
      <c r="U11" s="160"/>
      <c r="V11" s="161"/>
      <c r="X11" s="158"/>
      <c r="Y11" s="163"/>
      <c r="Z11" s="161"/>
      <c r="AA11" s="300"/>
      <c r="AB11" s="157"/>
      <c r="AC11" s="157"/>
    </row>
    <row r="12" spans="1:29" x14ac:dyDescent="0.25">
      <c r="C12" s="1064" t="s">
        <v>278</v>
      </c>
      <c r="D12" s="1064"/>
      <c r="E12" s="1064"/>
      <c r="F12" s="1103"/>
      <c r="G12" s="1103"/>
      <c r="H12" s="1103"/>
      <c r="I12" s="1103"/>
      <c r="J12" s="1103"/>
      <c r="K12" s="1103"/>
      <c r="L12" s="1103"/>
      <c r="M12" s="1103"/>
      <c r="N12" s="1103"/>
      <c r="X12" s="164"/>
      <c r="Y12" s="164"/>
      <c r="Z12" s="164"/>
      <c r="AC12" s="769"/>
    </row>
    <row r="13" spans="1:29" ht="14.4" thickBot="1" x14ac:dyDescent="0.3">
      <c r="X13" s="164"/>
      <c r="Y13" s="164"/>
      <c r="Z13" s="164"/>
      <c r="AC13" s="769"/>
    </row>
    <row r="14" spans="1:29" ht="18" thickBot="1" x14ac:dyDescent="0.35">
      <c r="C14" s="1087" t="s">
        <v>163</v>
      </c>
      <c r="D14" s="1087"/>
      <c r="E14" s="1087"/>
      <c r="F14" s="1087"/>
      <c r="X14" s="1074" t="s">
        <v>272</v>
      </c>
      <c r="Y14" s="1075"/>
      <c r="Z14" s="1076"/>
      <c r="AC14" s="769"/>
    </row>
    <row r="15" spans="1:29" ht="14.4" thickBot="1" x14ac:dyDescent="0.3">
      <c r="C15" s="121"/>
      <c r="D15" s="122"/>
      <c r="E15" s="123"/>
      <c r="F15" s="124" t="s">
        <v>219</v>
      </c>
      <c r="G15" s="125">
        <v>15</v>
      </c>
      <c r="H15" s="126">
        <v>14</v>
      </c>
      <c r="I15" s="126">
        <v>13</v>
      </c>
      <c r="J15" s="126">
        <v>12</v>
      </c>
      <c r="K15" s="126">
        <v>11</v>
      </c>
      <c r="L15" s="126">
        <v>10</v>
      </c>
      <c r="M15" s="126">
        <v>9</v>
      </c>
      <c r="N15" s="126">
        <v>8</v>
      </c>
      <c r="O15" s="126">
        <v>7</v>
      </c>
      <c r="P15" s="127">
        <v>6</v>
      </c>
      <c r="Q15" s="127">
        <v>5</v>
      </c>
      <c r="R15" s="127">
        <v>4</v>
      </c>
      <c r="S15" s="127">
        <v>3</v>
      </c>
      <c r="T15" s="127">
        <v>2</v>
      </c>
      <c r="U15" s="127">
        <v>1</v>
      </c>
      <c r="V15" s="128">
        <v>0</v>
      </c>
      <c r="X15" s="1068" t="s">
        <v>273</v>
      </c>
      <c r="Y15" s="1069"/>
      <c r="Z15" s="1070"/>
      <c r="AC15" s="769"/>
    </row>
    <row r="16" spans="1:29" ht="188.25" customHeight="1" thickBot="1" x14ac:dyDescent="0.3">
      <c r="C16" s="129"/>
      <c r="D16" s="130"/>
      <c r="E16" s="368"/>
      <c r="F16" s="132" t="s">
        <v>218</v>
      </c>
      <c r="G16" s="1228" t="s">
        <v>27</v>
      </c>
      <c r="H16" s="1071" t="s">
        <v>26</v>
      </c>
      <c r="I16" s="1071"/>
      <c r="J16" s="1071" t="s">
        <v>356</v>
      </c>
      <c r="K16" s="1071" t="s">
        <v>355</v>
      </c>
      <c r="L16" s="1071" t="s">
        <v>649</v>
      </c>
      <c r="M16" s="1071" t="s">
        <v>650</v>
      </c>
      <c r="N16" s="1071" t="s">
        <v>651</v>
      </c>
      <c r="O16" s="1071" t="s">
        <v>357</v>
      </c>
      <c r="P16" s="1071" t="s">
        <v>652</v>
      </c>
      <c r="Q16" s="1071" t="s">
        <v>653</v>
      </c>
      <c r="R16" s="1071" t="s">
        <v>654</v>
      </c>
      <c r="S16" s="1102" t="s">
        <v>122</v>
      </c>
      <c r="T16" s="1405" t="s">
        <v>655</v>
      </c>
      <c r="U16" s="1401" t="s">
        <v>656</v>
      </c>
      <c r="V16" s="1403" t="s">
        <v>23</v>
      </c>
      <c r="X16" s="1077" t="s">
        <v>210</v>
      </c>
      <c r="Y16" s="1079" t="s">
        <v>211</v>
      </c>
      <c r="Z16" s="1081" t="s">
        <v>212</v>
      </c>
      <c r="AC16" s="769"/>
    </row>
    <row r="17" spans="2:29" ht="14.4" thickBot="1" x14ac:dyDescent="0.3">
      <c r="C17" s="776" t="s">
        <v>222</v>
      </c>
      <c r="D17" s="317" t="s">
        <v>225</v>
      </c>
      <c r="E17" s="775" t="s">
        <v>226</v>
      </c>
      <c r="F17" s="287" t="s">
        <v>217</v>
      </c>
      <c r="G17" s="1300"/>
      <c r="H17" s="1072"/>
      <c r="I17" s="1072"/>
      <c r="J17" s="1072"/>
      <c r="K17" s="1072"/>
      <c r="L17" s="1072"/>
      <c r="M17" s="1072"/>
      <c r="N17" s="1072"/>
      <c r="O17" s="1072"/>
      <c r="P17" s="1072"/>
      <c r="Q17" s="1072"/>
      <c r="R17" s="1072"/>
      <c r="S17" s="1072"/>
      <c r="T17" s="1204"/>
      <c r="U17" s="1204"/>
      <c r="V17" s="1205"/>
      <c r="X17" s="1107"/>
      <c r="Y17" s="1105"/>
      <c r="Z17" s="1106"/>
      <c r="AC17" s="769"/>
    </row>
    <row r="18" spans="2:29" x14ac:dyDescent="0.25">
      <c r="B18" s="120" t="str">
        <f>IF(ISTEXT(D7),(CONCATENATE([1]Forside!$B$5,".",C18,".",D18,".",E18)),(""))</f>
        <v/>
      </c>
      <c r="C18" s="779" t="str">
        <f>C7&amp;""</f>
        <v/>
      </c>
      <c r="D18" s="192" t="str">
        <f>D7&amp;""</f>
        <v/>
      </c>
      <c r="E18" s="242" t="str">
        <f>IF(ISTEXT(D7),"KOMMANDO","")</f>
        <v/>
      </c>
      <c r="F18" s="314"/>
      <c r="G18" s="125"/>
      <c r="H18" s="127"/>
      <c r="I18" s="127"/>
      <c r="J18" s="127"/>
      <c r="K18" s="127"/>
      <c r="L18" s="127"/>
      <c r="M18" s="127"/>
      <c r="N18" s="127"/>
      <c r="O18" s="127"/>
      <c r="P18" s="127"/>
      <c r="Q18" s="127"/>
      <c r="R18" s="127"/>
      <c r="S18" s="127"/>
      <c r="T18" s="127"/>
      <c r="U18" s="127"/>
      <c r="V18" s="128"/>
      <c r="X18" s="146"/>
      <c r="Y18" s="151"/>
      <c r="Z18" s="149"/>
      <c r="AC18" s="769"/>
    </row>
    <row r="19" spans="2:29" x14ac:dyDescent="0.25">
      <c r="C19" s="6"/>
      <c r="D19" s="196" t="str">
        <f>D8&amp;""</f>
        <v/>
      </c>
      <c r="E19" s="298" t="str">
        <f>IF(ISTEXT(D8),"KOMMANDO","")</f>
        <v/>
      </c>
      <c r="F19" s="314"/>
      <c r="G19" s="146"/>
      <c r="H19" s="148"/>
      <c r="I19" s="148"/>
      <c r="J19" s="148"/>
      <c r="K19" s="148"/>
      <c r="L19" s="148"/>
      <c r="M19" s="148"/>
      <c r="N19" s="148"/>
      <c r="O19" s="148"/>
      <c r="P19" s="148"/>
      <c r="Q19" s="148"/>
      <c r="R19" s="148"/>
      <c r="S19" s="148"/>
      <c r="T19" s="148"/>
      <c r="U19" s="148"/>
      <c r="V19" s="149"/>
      <c r="X19" s="146"/>
      <c r="Y19" s="151"/>
      <c r="Z19" s="149"/>
      <c r="AC19" s="769"/>
    </row>
    <row r="20" spans="2:29" x14ac:dyDescent="0.25">
      <c r="C20" s="6"/>
      <c r="D20" s="196" t="str">
        <f>D9&amp;""</f>
        <v/>
      </c>
      <c r="E20" s="298" t="str">
        <f>IF(ISTEXT(D9),"KOMMANDO","")</f>
        <v/>
      </c>
      <c r="F20" s="314"/>
      <c r="G20" s="146"/>
      <c r="H20" s="148"/>
      <c r="I20" s="148"/>
      <c r="J20" s="148"/>
      <c r="K20" s="148"/>
      <c r="L20" s="148"/>
      <c r="M20" s="148"/>
      <c r="N20" s="148"/>
      <c r="O20" s="148"/>
      <c r="P20" s="148"/>
      <c r="Q20" s="148"/>
      <c r="R20" s="148"/>
      <c r="S20" s="148"/>
      <c r="T20" s="148"/>
      <c r="U20" s="148"/>
      <c r="V20" s="149"/>
      <c r="X20" s="146"/>
      <c r="Y20" s="151"/>
      <c r="Z20" s="149"/>
      <c r="AC20" s="769"/>
    </row>
    <row r="21" spans="2:29" x14ac:dyDescent="0.25">
      <c r="C21" s="6"/>
      <c r="D21" s="196" t="str">
        <f>D10&amp;""</f>
        <v/>
      </c>
      <c r="E21" s="298" t="str">
        <f>IF(ISTEXT(D10),"KOMMANDO","")</f>
        <v/>
      </c>
      <c r="F21" s="314"/>
      <c r="G21" s="146"/>
      <c r="H21" s="148"/>
      <c r="I21" s="148"/>
      <c r="J21" s="148"/>
      <c r="K21" s="148"/>
      <c r="L21" s="148"/>
      <c r="M21" s="148"/>
      <c r="N21" s="148"/>
      <c r="O21" s="148"/>
      <c r="P21" s="148"/>
      <c r="Q21" s="148"/>
      <c r="R21" s="148"/>
      <c r="S21" s="148"/>
      <c r="T21" s="148"/>
      <c r="U21" s="148"/>
      <c r="V21" s="149"/>
      <c r="X21" s="146"/>
      <c r="Y21" s="151"/>
      <c r="Z21" s="149"/>
      <c r="AC21" s="769"/>
    </row>
    <row r="22" spans="2:29" ht="14.4" thickBot="1" x14ac:dyDescent="0.3">
      <c r="B22" s="120" t="str">
        <f>IF(ISTEXT(D11),(CONCATENATE([1]Forside!$B$5,".",C22,".",D22,".",E22)),(""))</f>
        <v/>
      </c>
      <c r="C22" s="782"/>
      <c r="D22" s="208" t="str">
        <f>D11&amp;""</f>
        <v/>
      </c>
      <c r="E22" s="578" t="str">
        <f t="shared" ref="E22" si="0">IF(ISTEXT(D11),"KOMMANDO","")</f>
        <v/>
      </c>
      <c r="F22" s="777"/>
      <c r="G22" s="158"/>
      <c r="H22" s="160"/>
      <c r="I22" s="160"/>
      <c r="J22" s="160"/>
      <c r="K22" s="160"/>
      <c r="L22" s="160"/>
      <c r="M22" s="160"/>
      <c r="N22" s="160"/>
      <c r="O22" s="160"/>
      <c r="P22" s="160"/>
      <c r="Q22" s="160"/>
      <c r="R22" s="160"/>
      <c r="S22" s="160"/>
      <c r="T22" s="160"/>
      <c r="U22" s="160"/>
      <c r="V22" s="161"/>
      <c r="X22" s="158"/>
      <c r="Y22" s="163"/>
      <c r="Z22" s="161"/>
      <c r="AC22" s="769"/>
    </row>
    <row r="23" spans="2:29" x14ac:dyDescent="0.25">
      <c r="C23" s="771" t="s">
        <v>278</v>
      </c>
      <c r="D23" s="771"/>
      <c r="E23" s="771"/>
      <c r="F23" s="772"/>
      <c r="G23" s="771"/>
      <c r="H23" s="771"/>
      <c r="X23" s="164"/>
      <c r="Y23" s="164"/>
      <c r="Z23" s="164"/>
      <c r="AC23" s="769"/>
    </row>
    <row r="24" spans="2:29" x14ac:dyDescent="0.25">
      <c r="C24" s="164"/>
      <c r="D24" s="164"/>
      <c r="E24" s="164"/>
      <c r="F24" s="164"/>
      <c r="G24" s="164"/>
      <c r="H24" s="164"/>
      <c r="I24" s="164"/>
      <c r="J24" s="164"/>
      <c r="K24" s="164"/>
      <c r="L24" s="164"/>
      <c r="M24" s="164"/>
      <c r="N24" s="164"/>
      <c r="O24" s="164"/>
      <c r="P24" s="164"/>
      <c r="Q24" s="164"/>
      <c r="R24" s="164"/>
      <c r="S24" s="164"/>
      <c r="T24" s="188"/>
      <c r="U24" s="188"/>
      <c r="V24" s="188"/>
      <c r="W24" s="164"/>
      <c r="X24" s="164"/>
      <c r="Y24" s="164"/>
      <c r="Z24" s="164"/>
      <c r="AA24" s="164"/>
      <c r="AC24" s="769"/>
    </row>
    <row r="25" spans="2:29" x14ac:dyDescent="0.25">
      <c r="C25" s="164"/>
      <c r="D25" s="164"/>
      <c r="E25" s="164"/>
      <c r="F25" s="164"/>
      <c r="G25" s="164"/>
      <c r="H25" s="164"/>
      <c r="I25" s="164"/>
      <c r="J25" s="164"/>
      <c r="K25" s="164"/>
      <c r="L25" s="164"/>
      <c r="M25" s="164"/>
      <c r="N25" s="164"/>
      <c r="O25" s="164"/>
      <c r="P25" s="164"/>
      <c r="Q25" s="164"/>
      <c r="R25" s="164"/>
      <c r="S25" s="164"/>
      <c r="T25" s="188"/>
      <c r="U25" s="188"/>
      <c r="V25" s="188"/>
      <c r="W25" s="164"/>
      <c r="X25" s="164"/>
      <c r="Y25" s="164"/>
      <c r="Z25" s="164"/>
      <c r="AA25" s="164"/>
      <c r="AC25" s="769"/>
    </row>
    <row r="26" spans="2:29" ht="17.399999999999999" x14ac:dyDescent="0.3">
      <c r="C26" s="164"/>
      <c r="D26" s="164"/>
      <c r="E26" s="164"/>
      <c r="F26" s="164"/>
      <c r="G26" s="164"/>
      <c r="H26" s="164"/>
      <c r="I26" s="164"/>
      <c r="J26" s="164"/>
      <c r="K26" s="164"/>
      <c r="L26" s="164"/>
      <c r="M26" s="164"/>
      <c r="N26" s="164"/>
      <c r="O26" s="164"/>
      <c r="P26" s="164"/>
      <c r="Q26" s="164"/>
      <c r="R26" s="164"/>
      <c r="S26" s="164"/>
      <c r="T26" s="188"/>
      <c r="U26" s="188"/>
      <c r="V26" s="188"/>
      <c r="W26" s="164"/>
      <c r="X26" s="1312"/>
      <c r="Y26" s="1312"/>
      <c r="Z26" s="1312"/>
      <c r="AA26" s="164"/>
      <c r="AC26" s="769"/>
    </row>
    <row r="27" spans="2:29" ht="17.399999999999999" x14ac:dyDescent="0.3">
      <c r="C27" s="1087"/>
      <c r="D27" s="1087"/>
      <c r="E27" s="1087"/>
      <c r="F27" s="1087"/>
      <c r="G27" s="164"/>
      <c r="H27" s="164"/>
      <c r="I27" s="164"/>
      <c r="J27" s="164"/>
      <c r="K27" s="164"/>
      <c r="L27" s="164"/>
      <c r="M27" s="164"/>
      <c r="N27" s="164"/>
      <c r="O27" s="164"/>
      <c r="P27" s="164"/>
      <c r="Q27" s="164"/>
      <c r="R27" s="164"/>
      <c r="S27" s="164"/>
      <c r="T27" s="188"/>
      <c r="U27" s="188"/>
      <c r="V27" s="188"/>
      <c r="W27" s="164"/>
      <c r="X27" s="1313"/>
      <c r="Y27" s="1313"/>
      <c r="Z27" s="1313"/>
      <c r="AA27" s="164"/>
      <c r="AC27" s="769"/>
    </row>
    <row r="28" spans="2:29" x14ac:dyDescent="0.25">
      <c r="C28" s="341"/>
      <c r="D28" s="130"/>
      <c r="E28" s="341"/>
      <c r="F28" s="341"/>
      <c r="G28" s="341"/>
      <c r="H28" s="341"/>
      <c r="I28" s="341"/>
      <c r="J28" s="341"/>
      <c r="K28" s="341"/>
      <c r="L28" s="817"/>
      <c r="M28" s="817"/>
      <c r="N28" s="817"/>
      <c r="O28" s="341"/>
      <c r="P28" s="341"/>
      <c r="Q28" s="341"/>
      <c r="R28" s="341"/>
      <c r="S28" s="341"/>
      <c r="T28" s="188"/>
      <c r="U28" s="188"/>
      <c r="V28" s="188"/>
      <c r="W28" s="164"/>
      <c r="X28" s="188"/>
      <c r="Y28" s="188"/>
      <c r="Z28" s="188"/>
      <c r="AA28" s="164"/>
      <c r="AC28" s="769"/>
    </row>
    <row r="29" spans="2:29" x14ac:dyDescent="0.25">
      <c r="B29" s="120" t="str">
        <f ca="1">IF(ISTEXT(INDIRECT((ADDRESS((ROUNDUP(ROW(A1)/2,0)+6),4)))),(CONCATENATE([1]Forside!$B$5,".",C29,".",D29,".",E29)),(""))</f>
        <v/>
      </c>
      <c r="C29" s="770"/>
      <c r="D29" s="165"/>
      <c r="E29" s="1314"/>
      <c r="F29" s="1314"/>
      <c r="G29" s="1314"/>
      <c r="H29" s="1314"/>
      <c r="I29" s="1314"/>
      <c r="J29" s="1314"/>
      <c r="K29" s="1314"/>
      <c r="L29" s="1417"/>
      <c r="M29" s="1417"/>
      <c r="N29" s="1417"/>
      <c r="O29" s="1418"/>
      <c r="P29" s="1418"/>
      <c r="Q29" s="1418"/>
      <c r="R29" s="1418"/>
      <c r="S29" s="1418"/>
      <c r="T29" s="1418"/>
      <c r="U29" s="1418"/>
      <c r="V29" s="1418"/>
      <c r="W29" s="164"/>
      <c r="X29" s="818"/>
      <c r="Y29" s="189"/>
      <c r="Z29" s="188"/>
      <c r="AA29" s="164"/>
      <c r="AC29" s="769"/>
    </row>
    <row r="30" spans="2:29" x14ac:dyDescent="0.25">
      <c r="B30" s="120" t="str">
        <f ca="1">IF(ISTEXT(INDIRECT((ADDRESS((ROUNDUP(ROW(A2)/2,0)+6),4)))),(CONCATENATE([1]Forside!$B$5,".",C30,".",D30,".",E30)),(""))</f>
        <v/>
      </c>
      <c r="C30" s="770"/>
      <c r="D30" s="165"/>
      <c r="E30" s="1314"/>
      <c r="F30" s="1314"/>
      <c r="G30" s="1314"/>
      <c r="H30" s="1314"/>
      <c r="I30" s="1314"/>
      <c r="J30" s="1314"/>
      <c r="K30" s="1314"/>
      <c r="L30" s="1419"/>
      <c r="M30" s="1419"/>
      <c r="N30" s="1419"/>
      <c r="O30" s="1314"/>
      <c r="P30" s="1314"/>
      <c r="Q30" s="1314"/>
      <c r="R30" s="1314"/>
      <c r="S30" s="1314"/>
      <c r="T30" s="1314"/>
      <c r="U30" s="1314"/>
      <c r="V30" s="1314"/>
      <c r="W30" s="164"/>
      <c r="X30" s="164"/>
      <c r="Y30" s="164"/>
      <c r="Z30" s="164"/>
      <c r="AA30" s="164"/>
      <c r="AC30" s="769"/>
    </row>
    <row r="31" spans="2:29" x14ac:dyDescent="0.25">
      <c r="B31" s="120" t="str">
        <f ca="1">IF(ISTEXT(INDIRECT((ADDRESS((ROUNDUP(ROW(A3)/2,0)+6),4)))),(CONCATENATE([1]Forside!$B$5,".",C31,".",D31,".",E31)),(""))</f>
        <v/>
      </c>
      <c r="C31" s="770"/>
      <c r="D31" s="825"/>
      <c r="E31" s="770"/>
      <c r="F31" s="770"/>
      <c r="G31" s="770"/>
      <c r="H31" s="770"/>
      <c r="I31" s="770"/>
      <c r="J31" s="770"/>
      <c r="K31" s="770"/>
      <c r="L31" s="770"/>
      <c r="M31" s="770"/>
      <c r="N31" s="770"/>
      <c r="O31" s="770"/>
      <c r="P31" s="770"/>
      <c r="Q31" s="770"/>
      <c r="R31" s="770"/>
      <c r="S31" s="770"/>
      <c r="T31" s="770"/>
      <c r="U31" s="770"/>
      <c r="V31" s="770"/>
      <c r="W31" s="770"/>
      <c r="X31" s="770"/>
      <c r="Y31" s="770"/>
      <c r="Z31" s="770"/>
      <c r="AA31" s="164"/>
      <c r="AC31" s="769"/>
    </row>
    <row r="32" spans="2:29" ht="17.399999999999999" x14ac:dyDescent="0.3">
      <c r="C32" s="770"/>
      <c r="D32" s="825"/>
      <c r="E32" s="770"/>
      <c r="F32" s="770"/>
      <c r="G32" s="770"/>
      <c r="H32" s="770"/>
      <c r="I32" s="770"/>
      <c r="J32" s="770"/>
      <c r="K32" s="770"/>
      <c r="L32" s="770"/>
      <c r="M32" s="770"/>
      <c r="N32" s="770"/>
      <c r="O32" s="770"/>
      <c r="P32" s="770"/>
      <c r="Q32" s="770"/>
      <c r="R32" s="770"/>
      <c r="S32" s="770"/>
      <c r="T32" s="770"/>
      <c r="U32" s="770"/>
      <c r="V32" s="770"/>
      <c r="W32" s="770"/>
      <c r="X32" s="1312"/>
      <c r="Y32" s="1312"/>
      <c r="Z32" s="1312"/>
      <c r="AA32" s="164"/>
      <c r="AC32" s="769"/>
    </row>
    <row r="33" spans="3:29" ht="17.399999999999999" x14ac:dyDescent="0.3">
      <c r="C33" s="1151"/>
      <c r="D33" s="1151"/>
      <c r="E33" s="1151"/>
      <c r="F33" s="1151"/>
      <c r="G33" s="826"/>
      <c r="H33" s="826"/>
      <c r="I33" s="826"/>
      <c r="J33" s="826"/>
      <c r="K33" s="826"/>
      <c r="L33" s="826"/>
      <c r="M33" s="826"/>
      <c r="N33" s="826"/>
      <c r="O33" s="770"/>
      <c r="P33" s="770"/>
      <c r="Q33" s="770"/>
      <c r="R33" s="770"/>
      <c r="S33" s="770"/>
      <c r="T33" s="770"/>
      <c r="U33" s="504"/>
      <c r="V33" s="504"/>
      <c r="W33" s="770"/>
      <c r="X33" s="1313"/>
      <c r="Y33" s="1313"/>
      <c r="Z33" s="1313"/>
      <c r="AA33" s="164"/>
      <c r="AC33" s="769"/>
    </row>
    <row r="34" spans="3:29" x14ac:dyDescent="0.25">
      <c r="C34" s="826"/>
      <c r="D34" s="100"/>
      <c r="E34" s="1415"/>
      <c r="F34" s="1415"/>
      <c r="G34" s="1415"/>
      <c r="H34" s="1415"/>
      <c r="I34" s="1415"/>
      <c r="J34" s="1415"/>
      <c r="K34" s="1415"/>
      <c r="L34" s="1416"/>
      <c r="M34" s="1416"/>
      <c r="N34" s="1416"/>
      <c r="O34" s="1292"/>
      <c r="P34" s="1292"/>
      <c r="Q34" s="1292"/>
      <c r="R34" s="1292"/>
      <c r="S34" s="1292"/>
      <c r="T34" s="1292"/>
      <c r="U34" s="1292"/>
      <c r="V34" s="1292"/>
      <c r="W34" s="770"/>
      <c r="X34" s="188"/>
      <c r="Y34" s="188"/>
      <c r="Z34" s="188"/>
      <c r="AA34" s="164"/>
      <c r="AC34" s="769"/>
    </row>
    <row r="35" spans="3:29" x14ac:dyDescent="0.25">
      <c r="C35" s="770"/>
      <c r="D35" s="825"/>
      <c r="E35" s="1033"/>
      <c r="F35" s="1033"/>
      <c r="G35" s="1033"/>
      <c r="H35" s="1033"/>
      <c r="I35" s="1033"/>
      <c r="J35" s="1033"/>
      <c r="K35" s="1033"/>
      <c r="L35" s="1033"/>
      <c r="M35" s="1033"/>
      <c r="N35" s="1033"/>
      <c r="O35" s="1033"/>
      <c r="P35" s="1033"/>
      <c r="Q35" s="1033"/>
      <c r="R35" s="1033"/>
      <c r="S35" s="1033"/>
      <c r="T35" s="1033"/>
      <c r="U35" s="1033"/>
      <c r="V35" s="1033"/>
      <c r="W35" s="770"/>
      <c r="X35" s="818"/>
      <c r="Y35" s="189"/>
      <c r="Z35" s="188"/>
      <c r="AA35" s="164"/>
      <c r="AC35" s="769"/>
    </row>
    <row r="36" spans="3:29" x14ac:dyDescent="0.25">
      <c r="C36" s="770"/>
      <c r="D36" s="770"/>
      <c r="E36" s="1033"/>
      <c r="F36" s="1033"/>
      <c r="G36" s="1033"/>
      <c r="H36" s="1033"/>
      <c r="I36" s="1033"/>
      <c r="J36" s="1033"/>
      <c r="K36" s="1033"/>
      <c r="L36" s="1033"/>
      <c r="M36" s="1033"/>
      <c r="N36" s="1033"/>
      <c r="O36" s="1033"/>
      <c r="P36" s="1033"/>
      <c r="Q36" s="1033"/>
      <c r="R36" s="1033"/>
      <c r="S36" s="1033"/>
      <c r="T36" s="1033"/>
      <c r="U36" s="1033"/>
      <c r="V36" s="1033"/>
      <c r="W36" s="770"/>
      <c r="X36" s="164"/>
      <c r="Y36" s="164"/>
      <c r="Z36" s="164"/>
      <c r="AA36" s="164"/>
      <c r="AC36" s="769"/>
    </row>
    <row r="37" spans="3:29" x14ac:dyDescent="0.25">
      <c r="C37" s="770"/>
      <c r="D37" s="770"/>
      <c r="E37" s="770"/>
      <c r="F37" s="770"/>
      <c r="G37" s="770"/>
      <c r="H37" s="770"/>
      <c r="I37" s="770"/>
      <c r="J37" s="770"/>
      <c r="K37" s="770"/>
      <c r="L37" s="770"/>
      <c r="M37" s="770"/>
      <c r="N37" s="770"/>
      <c r="O37" s="770"/>
      <c r="P37" s="770"/>
      <c r="Q37" s="770"/>
      <c r="R37" s="770"/>
      <c r="S37" s="770"/>
      <c r="T37" s="770"/>
      <c r="U37" s="770"/>
      <c r="V37" s="770"/>
      <c r="W37" s="770"/>
      <c r="X37" s="770"/>
      <c r="Y37" s="770"/>
      <c r="Z37" s="770"/>
      <c r="AA37" s="164"/>
      <c r="AC37" s="769"/>
    </row>
    <row r="38" spans="3:29" x14ac:dyDescent="0.25">
      <c r="C38" s="771"/>
      <c r="D38" s="771"/>
      <c r="E38" s="771"/>
      <c r="F38" s="771"/>
      <c r="G38" s="771"/>
      <c r="H38" s="771"/>
      <c r="I38" s="164"/>
      <c r="J38" s="164"/>
      <c r="K38" s="164"/>
      <c r="L38" s="164"/>
      <c r="M38" s="164"/>
      <c r="N38" s="164"/>
      <c r="O38" s="164"/>
      <c r="P38" s="164"/>
      <c r="Q38" s="164"/>
      <c r="R38" s="164"/>
      <c r="S38" s="164"/>
      <c r="T38" s="188"/>
      <c r="U38" s="188"/>
      <c r="V38" s="188"/>
      <c r="W38" s="164"/>
      <c r="X38" s="164"/>
      <c r="Y38" s="164"/>
      <c r="Z38" s="164"/>
      <c r="AA38" s="164"/>
      <c r="AC38" s="769"/>
    </row>
    <row r="39" spans="3:29" x14ac:dyDescent="0.25">
      <c r="C39" s="164"/>
      <c r="D39" s="164"/>
      <c r="E39" s="164"/>
      <c r="F39" s="164"/>
      <c r="G39" s="164"/>
      <c r="H39" s="164"/>
      <c r="I39" s="164"/>
      <c r="J39" s="164"/>
      <c r="K39" s="164"/>
      <c r="L39" s="164"/>
      <c r="M39" s="164"/>
      <c r="N39" s="164"/>
      <c r="O39" s="164"/>
      <c r="P39" s="164"/>
      <c r="Q39" s="164"/>
      <c r="R39" s="164"/>
      <c r="S39" s="164"/>
      <c r="T39" s="188"/>
      <c r="U39" s="188"/>
      <c r="V39" s="188"/>
      <c r="W39" s="164"/>
      <c r="X39" s="164"/>
      <c r="Y39" s="164"/>
      <c r="Z39" s="164"/>
      <c r="AA39" s="164"/>
      <c r="AC39" s="769"/>
    </row>
    <row r="40" spans="3:29" x14ac:dyDescent="0.25">
      <c r="C40" s="164"/>
      <c r="D40" s="164"/>
      <c r="E40" s="164"/>
      <c r="F40" s="164"/>
      <c r="G40" s="164"/>
      <c r="H40" s="164"/>
      <c r="I40" s="164"/>
      <c r="J40" s="164"/>
      <c r="K40" s="164"/>
      <c r="L40" s="164"/>
      <c r="M40" s="164"/>
      <c r="N40" s="164"/>
      <c r="O40" s="164"/>
      <c r="P40" s="164"/>
      <c r="Q40" s="164"/>
      <c r="R40" s="164"/>
      <c r="S40" s="164"/>
      <c r="T40" s="188"/>
      <c r="U40" s="188"/>
      <c r="V40" s="188"/>
      <c r="W40" s="164"/>
      <c r="X40" s="164"/>
      <c r="Y40" s="164"/>
      <c r="Z40" s="164"/>
      <c r="AA40" s="164"/>
    </row>
  </sheetData>
  <mergeCells count="71">
    <mergeCell ref="E36:K36"/>
    <mergeCell ref="L36:N36"/>
    <mergeCell ref="O36:V36"/>
    <mergeCell ref="E34:K34"/>
    <mergeCell ref="L34:N34"/>
    <mergeCell ref="O34:V34"/>
    <mergeCell ref="E35:K35"/>
    <mergeCell ref="L35:N35"/>
    <mergeCell ref="O35:V35"/>
    <mergeCell ref="E30:K30"/>
    <mergeCell ref="L30:N30"/>
    <mergeCell ref="O30:V30"/>
    <mergeCell ref="X32:Z32"/>
    <mergeCell ref="C33:F33"/>
    <mergeCell ref="X33:Z33"/>
    <mergeCell ref="Y16:Y17"/>
    <mergeCell ref="X26:Z26"/>
    <mergeCell ref="C27:F27"/>
    <mergeCell ref="X27:Z27"/>
    <mergeCell ref="E29:K29"/>
    <mergeCell ref="L29:N29"/>
    <mergeCell ref="O29:V29"/>
    <mergeCell ref="S16:S17"/>
    <mergeCell ref="T16:T17"/>
    <mergeCell ref="U16:U17"/>
    <mergeCell ref="V16:V17"/>
    <mergeCell ref="X16:X17"/>
    <mergeCell ref="C14:F14"/>
    <mergeCell ref="X14:Z14"/>
    <mergeCell ref="X15:Z15"/>
    <mergeCell ref="G16:G17"/>
    <mergeCell ref="H16:H17"/>
    <mergeCell ref="I16:I17"/>
    <mergeCell ref="J16:J17"/>
    <mergeCell ref="K16:K17"/>
    <mergeCell ref="L16:L17"/>
    <mergeCell ref="M16:M17"/>
    <mergeCell ref="Z16:Z17"/>
    <mergeCell ref="N16:N17"/>
    <mergeCell ref="O16:O17"/>
    <mergeCell ref="P16:P17"/>
    <mergeCell ref="Q16:Q17"/>
    <mergeCell ref="R16:R17"/>
    <mergeCell ref="Y5:Y6"/>
    <mergeCell ref="Z5:Z6"/>
    <mergeCell ref="AA5:AA6"/>
    <mergeCell ref="AB5:AB6"/>
    <mergeCell ref="AC5:AC6"/>
    <mergeCell ref="C12:N12"/>
    <mergeCell ref="R5:R6"/>
    <mergeCell ref="S5:S6"/>
    <mergeCell ref="T5:T6"/>
    <mergeCell ref="U5:U6"/>
    <mergeCell ref="G5:G6"/>
    <mergeCell ref="H5:H6"/>
    <mergeCell ref="I5:I6"/>
    <mergeCell ref="J5:J6"/>
    <mergeCell ref="K5:K6"/>
    <mergeCell ref="V5:V6"/>
    <mergeCell ref="X5:X6"/>
    <mergeCell ref="L5:L6"/>
    <mergeCell ref="M5:M6"/>
    <mergeCell ref="N5:N6"/>
    <mergeCell ref="O5:O6"/>
    <mergeCell ref="P5:P6"/>
    <mergeCell ref="Q5:Q6"/>
    <mergeCell ref="C1:F1"/>
    <mergeCell ref="C3:F3"/>
    <mergeCell ref="X3:Z3"/>
    <mergeCell ref="AA3:AB4"/>
    <mergeCell ref="X4:Z4"/>
  </mergeCells>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C248C-F9E1-4B92-AF2A-AB744D6E4FF5}">
  <sheetPr>
    <tabColor theme="0" tint="-4.9989318521683403E-2"/>
    <pageSetUpPr fitToPage="1"/>
  </sheetPr>
  <dimension ref="A1:AC29"/>
  <sheetViews>
    <sheetView showGridLines="0" zoomScale="85" zoomScaleNormal="85" workbookViewId="0">
      <selection activeCell="AB24" sqref="AB24"/>
    </sheetView>
  </sheetViews>
  <sheetFormatPr baseColWidth="10" defaultColWidth="11.6328125" defaultRowHeight="13.8" x14ac:dyDescent="0.25"/>
  <cols>
    <col min="1" max="1" width="3.08984375" style="866" customWidth="1"/>
    <col min="2" max="2" width="41.1796875" style="866" hidden="1" customWidth="1"/>
    <col min="3" max="3" width="8.1796875" style="866" customWidth="1"/>
    <col min="4" max="4" width="15.90625" style="866" customWidth="1"/>
    <col min="5" max="5" width="11.81640625" style="866" customWidth="1"/>
    <col min="6" max="6" width="8.453125" style="866" customWidth="1"/>
    <col min="7" max="22" width="3.36328125" style="866" customWidth="1"/>
    <col min="23" max="23" width="3.453125" style="866" customWidth="1"/>
    <col min="24" max="26" width="6.36328125" style="866" customWidth="1"/>
    <col min="27" max="27" width="11.54296875" style="866" customWidth="1"/>
    <col min="28" max="28" width="11.90625" style="866" customWidth="1"/>
    <col min="29" max="29" width="12.54296875" style="866" customWidth="1"/>
    <col min="30" max="16384" width="11.6328125" style="866"/>
  </cols>
  <sheetData>
    <row r="1" spans="1:29" ht="17.399999999999999" x14ac:dyDescent="0.3">
      <c r="C1" s="1171" t="s">
        <v>733</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213.75" customHeight="1" thickBot="1" x14ac:dyDescent="0.3">
      <c r="C5" s="871"/>
      <c r="D5" s="55"/>
      <c r="E5" s="872"/>
      <c r="F5" s="50" t="s">
        <v>218</v>
      </c>
      <c r="G5" s="1110"/>
      <c r="H5" s="1062"/>
      <c r="I5" s="1062"/>
      <c r="J5" s="1062"/>
      <c r="K5" s="1062"/>
      <c r="L5" s="1062"/>
      <c r="M5" s="1062"/>
      <c r="N5" s="1157" t="s">
        <v>737</v>
      </c>
      <c r="O5" s="1157" t="s">
        <v>736</v>
      </c>
      <c r="P5" s="1155" t="s">
        <v>735</v>
      </c>
      <c r="Q5" s="1155" t="s">
        <v>738</v>
      </c>
      <c r="R5" s="1155" t="s">
        <v>739</v>
      </c>
      <c r="S5" s="1155" t="s">
        <v>740</v>
      </c>
      <c r="T5" s="1155" t="s">
        <v>48</v>
      </c>
      <c r="U5" s="1155" t="s">
        <v>741</v>
      </c>
      <c r="V5" s="1200" t="s">
        <v>734</v>
      </c>
      <c r="X5" s="1189" t="s">
        <v>210</v>
      </c>
      <c r="Y5" s="1191" t="s">
        <v>211</v>
      </c>
      <c r="Z5" s="1193" t="s">
        <v>212</v>
      </c>
      <c r="AA5" s="1092" t="s">
        <v>454</v>
      </c>
      <c r="AB5" s="1093" t="s">
        <v>455</v>
      </c>
      <c r="AC5" s="1066" t="s">
        <v>476</v>
      </c>
    </row>
    <row r="6" spans="1:29" ht="14.25" customHeight="1" thickBot="1" x14ac:dyDescent="0.3">
      <c r="C6" s="61" t="s">
        <v>222</v>
      </c>
      <c r="D6" s="62" t="s">
        <v>225</v>
      </c>
      <c r="E6" s="60" t="s">
        <v>226</v>
      </c>
      <c r="F6" s="46" t="s">
        <v>217</v>
      </c>
      <c r="G6" s="1111"/>
      <c r="H6" s="1104"/>
      <c r="I6" s="1104"/>
      <c r="J6" s="1104"/>
      <c r="K6" s="1104"/>
      <c r="L6" s="1104"/>
      <c r="M6" s="1104"/>
      <c r="N6" s="1156"/>
      <c r="O6" s="1156"/>
      <c r="P6" s="1156"/>
      <c r="Q6" s="1156"/>
      <c r="R6" s="1156"/>
      <c r="S6" s="1156"/>
      <c r="T6" s="1156"/>
      <c r="U6" s="1156"/>
      <c r="V6" s="1201"/>
      <c r="X6" s="1190"/>
      <c r="Y6" s="1192"/>
      <c r="Z6" s="1194"/>
      <c r="AA6" s="1092"/>
      <c r="AB6" s="1094"/>
      <c r="AC6" s="1067"/>
    </row>
    <row r="7" spans="1:29" x14ac:dyDescent="0.25">
      <c r="A7" s="115"/>
      <c r="B7" s="866" t="str">
        <f>IF(ISTEXT(D7),(CONCATENATE(Forside!$B$5,".",C7,".",D7,".",E7)),(""))</f>
        <v/>
      </c>
      <c r="C7" s="66"/>
      <c r="D7" s="87"/>
      <c r="E7" s="91" t="str">
        <f>IF(ISTEXT(D7),"STATUS","")</f>
        <v/>
      </c>
      <c r="F7" s="92"/>
      <c r="G7" s="81"/>
      <c r="H7" s="86"/>
      <c r="I7" s="86"/>
      <c r="J7" s="86"/>
      <c r="K7" s="86"/>
      <c r="L7" s="86"/>
      <c r="M7" s="86"/>
      <c r="N7" s="86"/>
      <c r="O7" s="86"/>
      <c r="P7" s="63"/>
      <c r="Q7" s="63"/>
      <c r="R7" s="63" t="str">
        <f t="shared" ref="R7:V13" si="0">IF(ISTEXT($D7),1,"")</f>
        <v/>
      </c>
      <c r="S7" s="63"/>
      <c r="T7" s="63"/>
      <c r="U7" s="63" t="str">
        <f t="shared" si="0"/>
        <v/>
      </c>
      <c r="V7" s="64" t="str">
        <f t="shared" si="0"/>
        <v/>
      </c>
      <c r="W7" s="71"/>
      <c r="X7" s="873"/>
      <c r="Y7" s="406"/>
      <c r="Z7" s="690"/>
      <c r="AA7" s="312"/>
      <c r="AB7" s="139"/>
      <c r="AC7" s="139" t="s">
        <v>481</v>
      </c>
    </row>
    <row r="8" spans="1:29" x14ac:dyDescent="0.25">
      <c r="A8" s="115"/>
      <c r="B8" s="866" t="str">
        <f>IF(ISTEXT(D8),(CONCATENATE(Forside!$B$5,".",C8,".",D8,".",E8)),(""))</f>
        <v/>
      </c>
      <c r="C8" s="66"/>
      <c r="D8" s="87"/>
      <c r="E8" s="91" t="str">
        <f t="shared" ref="E8:E13" si="1">IF(ISTEXT(D8),"STATUS","")</f>
        <v/>
      </c>
      <c r="F8" s="92"/>
      <c r="G8" s="74"/>
      <c r="H8" s="75"/>
      <c r="I8" s="75"/>
      <c r="J8" s="75"/>
      <c r="K8" s="75"/>
      <c r="L8" s="75"/>
      <c r="M8" s="75"/>
      <c r="N8" s="75"/>
      <c r="O8" s="75"/>
      <c r="P8" s="67"/>
      <c r="Q8" s="67"/>
      <c r="R8" s="67" t="str">
        <f t="shared" si="0"/>
        <v/>
      </c>
      <c r="S8" s="67"/>
      <c r="T8" s="67"/>
      <c r="U8" s="67" t="str">
        <f t="shared" si="0"/>
        <v/>
      </c>
      <c r="V8" s="68" t="str">
        <f t="shared" si="0"/>
        <v/>
      </c>
      <c r="W8" s="71"/>
      <c r="X8" s="6"/>
      <c r="Y8" s="78"/>
      <c r="Z8" s="675"/>
      <c r="AA8" s="297"/>
      <c r="AB8" s="145"/>
      <c r="AC8" s="145" t="s">
        <v>481</v>
      </c>
    </row>
    <row r="9" spans="1:29" x14ac:dyDescent="0.25">
      <c r="A9" s="115"/>
      <c r="B9" s="866" t="str">
        <f>IF(ISTEXT(D9),(CONCATENATE(Forside!$B$5,".",C9,".",D9,".",E9)),(""))</f>
        <v/>
      </c>
      <c r="C9" s="66"/>
      <c r="D9" s="87"/>
      <c r="E9" s="91" t="str">
        <f t="shared" si="1"/>
        <v/>
      </c>
      <c r="F9" s="113"/>
      <c r="G9" s="77"/>
      <c r="H9" s="80"/>
      <c r="I9" s="80"/>
      <c r="J9" s="80"/>
      <c r="K9" s="80"/>
      <c r="L9" s="80"/>
      <c r="M9" s="80"/>
      <c r="N9" s="80"/>
      <c r="O9" s="80"/>
      <c r="P9" s="67" t="str">
        <f t="shared" ref="P9:P13" si="2">IF(ISTEXT($D9),1,"")</f>
        <v/>
      </c>
      <c r="Q9" s="67"/>
      <c r="R9" s="67" t="str">
        <f t="shared" si="0"/>
        <v/>
      </c>
      <c r="S9" s="67" t="str">
        <f t="shared" si="0"/>
        <v/>
      </c>
      <c r="T9" s="67" t="str">
        <f t="shared" si="0"/>
        <v/>
      </c>
      <c r="U9" s="67" t="str">
        <f t="shared" si="0"/>
        <v/>
      </c>
      <c r="V9" s="68" t="str">
        <f t="shared" si="0"/>
        <v/>
      </c>
      <c r="W9" s="71"/>
      <c r="X9" s="6"/>
      <c r="Y9" s="78"/>
      <c r="Z9" s="675"/>
      <c r="AA9" s="297"/>
      <c r="AB9" s="145"/>
      <c r="AC9" s="145" t="s">
        <v>481</v>
      </c>
    </row>
    <row r="10" spans="1:29" x14ac:dyDescent="0.25">
      <c r="A10" s="115"/>
      <c r="B10" s="866" t="str">
        <f>IF(ISTEXT(D10),(CONCATENATE(Forside!$B$5,".",C10,".",D10,".",E10)),(""))</f>
        <v/>
      </c>
      <c r="C10" s="66"/>
      <c r="D10" s="87"/>
      <c r="E10" s="91" t="str">
        <f t="shared" si="1"/>
        <v/>
      </c>
      <c r="F10" s="113"/>
      <c r="G10" s="77"/>
      <c r="H10" s="80"/>
      <c r="I10" s="80"/>
      <c r="J10" s="80"/>
      <c r="K10" s="80"/>
      <c r="L10" s="80"/>
      <c r="M10" s="80"/>
      <c r="N10" s="80"/>
      <c r="O10" s="80"/>
      <c r="P10" s="67" t="str">
        <f t="shared" si="2"/>
        <v/>
      </c>
      <c r="Q10" s="67"/>
      <c r="R10" s="67" t="str">
        <f t="shared" si="0"/>
        <v/>
      </c>
      <c r="S10" s="67" t="str">
        <f t="shared" si="0"/>
        <v/>
      </c>
      <c r="T10" s="67" t="str">
        <f t="shared" si="0"/>
        <v/>
      </c>
      <c r="U10" s="67" t="str">
        <f t="shared" si="0"/>
        <v/>
      </c>
      <c r="V10" s="68" t="str">
        <f t="shared" si="0"/>
        <v/>
      </c>
      <c r="W10" s="71"/>
      <c r="X10" s="407"/>
      <c r="Y10" s="78"/>
      <c r="Z10" s="675"/>
      <c r="AA10" s="595"/>
      <c r="AB10" s="48"/>
      <c r="AC10" s="145" t="s">
        <v>481</v>
      </c>
    </row>
    <row r="11" spans="1:29" x14ac:dyDescent="0.25">
      <c r="A11" s="115"/>
      <c r="B11" s="866" t="str">
        <f>IF(ISTEXT(D11),(CONCATENATE(Forside!$B$5,".",C11,".",D11,".",E11)),(""))</f>
        <v/>
      </c>
      <c r="C11" s="66"/>
      <c r="D11" s="87"/>
      <c r="E11" s="91" t="str">
        <f t="shared" si="1"/>
        <v/>
      </c>
      <c r="F11" s="113"/>
      <c r="G11" s="77"/>
      <c r="H11" s="80"/>
      <c r="I11" s="80"/>
      <c r="J11" s="80"/>
      <c r="K11" s="80"/>
      <c r="L11" s="80"/>
      <c r="M11" s="80"/>
      <c r="N11" s="80"/>
      <c r="O11" s="80"/>
      <c r="P11" s="67" t="str">
        <f t="shared" si="2"/>
        <v/>
      </c>
      <c r="Q11" s="67"/>
      <c r="R11" s="67" t="str">
        <f t="shared" si="0"/>
        <v/>
      </c>
      <c r="S11" s="67" t="str">
        <f t="shared" si="0"/>
        <v/>
      </c>
      <c r="T11" s="67" t="str">
        <f t="shared" si="0"/>
        <v/>
      </c>
      <c r="U11" s="67" t="str">
        <f t="shared" si="0"/>
        <v/>
      </c>
      <c r="V11" s="68" t="str">
        <f t="shared" si="0"/>
        <v/>
      </c>
      <c r="W11" s="71"/>
      <c r="X11" s="6"/>
      <c r="Y11" s="78"/>
      <c r="Z11" s="675"/>
      <c r="AA11" s="595"/>
      <c r="AB11" s="48"/>
      <c r="AC11" s="145" t="s">
        <v>481</v>
      </c>
    </row>
    <row r="12" spans="1:29" x14ac:dyDescent="0.25">
      <c r="A12" s="115"/>
      <c r="B12" s="866" t="str">
        <f>IF(ISTEXT(D12),(CONCATENATE(Forside!$B$5,".",C12,".",D12,".",E12)),(""))</f>
        <v/>
      </c>
      <c r="C12" s="66"/>
      <c r="D12" s="87"/>
      <c r="E12" s="91" t="str">
        <f t="shared" si="1"/>
        <v/>
      </c>
      <c r="F12" s="113"/>
      <c r="G12" s="77"/>
      <c r="H12" s="80"/>
      <c r="I12" s="80"/>
      <c r="J12" s="80"/>
      <c r="K12" s="80"/>
      <c r="L12" s="80"/>
      <c r="M12" s="80"/>
      <c r="N12" s="80"/>
      <c r="O12" s="80"/>
      <c r="P12" s="67" t="str">
        <f t="shared" si="2"/>
        <v/>
      </c>
      <c r="Q12" s="67"/>
      <c r="R12" s="67" t="str">
        <f t="shared" si="0"/>
        <v/>
      </c>
      <c r="S12" s="67" t="str">
        <f t="shared" si="0"/>
        <v/>
      </c>
      <c r="T12" s="67" t="str">
        <f t="shared" si="0"/>
        <v/>
      </c>
      <c r="U12" s="67" t="str">
        <f t="shared" si="0"/>
        <v/>
      </c>
      <c r="V12" s="68" t="str">
        <f t="shared" si="0"/>
        <v/>
      </c>
      <c r="W12" s="71"/>
      <c r="X12" s="407"/>
      <c r="Y12" s="78"/>
      <c r="Z12" s="675"/>
      <c r="AA12" s="595"/>
      <c r="AB12" s="48"/>
      <c r="AC12" s="145" t="s">
        <v>481</v>
      </c>
    </row>
    <row r="13" spans="1:29" ht="14.4" thickBot="1" x14ac:dyDescent="0.3">
      <c r="A13" s="71"/>
      <c r="B13" s="866" t="str">
        <f>IF(ISTEXT(D13),(CONCATENATE(Forside!$B$5,".",C13,".",D13,".",E13)),(""))</f>
        <v/>
      </c>
      <c r="C13" s="84"/>
      <c r="D13" s="65"/>
      <c r="E13" s="91" t="str">
        <f t="shared" si="1"/>
        <v/>
      </c>
      <c r="F13" s="93"/>
      <c r="G13" s="85"/>
      <c r="H13" s="94"/>
      <c r="I13" s="94"/>
      <c r="J13" s="94"/>
      <c r="K13" s="94"/>
      <c r="L13" s="94"/>
      <c r="M13" s="94"/>
      <c r="N13" s="94"/>
      <c r="O13" s="94"/>
      <c r="P13" s="72" t="str">
        <f t="shared" si="2"/>
        <v/>
      </c>
      <c r="Q13" s="72"/>
      <c r="R13" s="72" t="str">
        <f t="shared" si="0"/>
        <v/>
      </c>
      <c r="S13" s="72" t="str">
        <f t="shared" si="0"/>
        <v/>
      </c>
      <c r="T13" s="72" t="str">
        <f t="shared" si="0"/>
        <v/>
      </c>
      <c r="U13" s="72" t="str">
        <f t="shared" si="0"/>
        <v/>
      </c>
      <c r="V13" s="82" t="str">
        <f t="shared" si="0"/>
        <v/>
      </c>
      <c r="W13" s="71"/>
      <c r="X13" s="85"/>
      <c r="Y13" s="88"/>
      <c r="Z13" s="691"/>
      <c r="AA13" s="875"/>
      <c r="AB13" s="49"/>
      <c r="AC13" s="157"/>
    </row>
    <row r="14" spans="1:29" x14ac:dyDescent="0.25">
      <c r="A14" s="71"/>
      <c r="C14" s="1144" t="s">
        <v>278</v>
      </c>
      <c r="D14" s="1144"/>
      <c r="E14" s="1144"/>
      <c r="F14" s="1144"/>
      <c r="G14" s="1150"/>
      <c r="H14" s="1150"/>
      <c r="I14" s="1150"/>
      <c r="J14" s="1150"/>
      <c r="K14" s="1150"/>
      <c r="L14" s="1150"/>
      <c r="M14" s="1150"/>
      <c r="N14" s="1150"/>
      <c r="O14" s="71"/>
      <c r="P14" s="71"/>
      <c r="Q14" s="71"/>
      <c r="R14" s="71"/>
      <c r="S14" s="71"/>
      <c r="T14" s="71"/>
      <c r="U14" s="71"/>
      <c r="V14" s="71"/>
      <c r="W14" s="71"/>
      <c r="X14" s="112"/>
      <c r="Y14" s="112"/>
      <c r="Z14" s="112"/>
    </row>
    <row r="15" spans="1:29" ht="14.4" thickBot="1" x14ac:dyDescent="0.3">
      <c r="A15" s="71"/>
      <c r="B15" s="71"/>
      <c r="C15" s="71"/>
      <c r="D15" s="71"/>
      <c r="E15" s="71"/>
      <c r="F15" s="71"/>
      <c r="G15" s="71"/>
      <c r="H15" s="71"/>
      <c r="I15" s="71"/>
      <c r="J15" s="71"/>
      <c r="K15" s="71"/>
      <c r="L15" s="71"/>
      <c r="M15" s="71"/>
      <c r="N15" s="71"/>
      <c r="O15" s="71"/>
      <c r="P15" s="71"/>
      <c r="Q15" s="71"/>
      <c r="R15" s="71"/>
      <c r="S15" s="71"/>
      <c r="T15" s="71"/>
      <c r="U15" s="71"/>
      <c r="V15" s="71"/>
      <c r="W15" s="71"/>
      <c r="X15" s="112"/>
      <c r="Y15" s="112"/>
      <c r="Z15" s="112"/>
    </row>
    <row r="16" spans="1:29" ht="18" thickBot="1" x14ac:dyDescent="0.35">
      <c r="A16" s="71"/>
      <c r="B16" s="71"/>
      <c r="C16" s="1151" t="s">
        <v>163</v>
      </c>
      <c r="D16" s="1151"/>
      <c r="E16" s="1151"/>
      <c r="F16" s="1151"/>
      <c r="G16" s="71"/>
      <c r="H16" s="71"/>
      <c r="I16" s="71"/>
      <c r="J16" s="71"/>
      <c r="K16" s="71"/>
      <c r="L16" s="71"/>
      <c r="M16" s="71"/>
      <c r="N16" s="71"/>
      <c r="O16" s="71"/>
      <c r="P16" s="71"/>
      <c r="Q16" s="71"/>
      <c r="R16" s="71"/>
      <c r="S16" s="71"/>
      <c r="T16" s="71"/>
      <c r="U16" s="71"/>
      <c r="V16" s="71"/>
      <c r="W16" s="71"/>
      <c r="X16" s="1179" t="s">
        <v>272</v>
      </c>
      <c r="Y16" s="1180"/>
      <c r="Z16" s="1181"/>
    </row>
    <row r="17" spans="1:26" ht="14.4" thickBot="1" x14ac:dyDescent="0.3">
      <c r="A17" s="71"/>
      <c r="B17" s="71"/>
      <c r="C17" s="96"/>
      <c r="D17" s="95"/>
      <c r="E17" s="97"/>
      <c r="F17" s="98" t="s">
        <v>219</v>
      </c>
      <c r="G17" s="81">
        <v>15</v>
      </c>
      <c r="H17" s="86">
        <v>14</v>
      </c>
      <c r="I17" s="86">
        <v>13</v>
      </c>
      <c r="J17" s="86">
        <v>12</v>
      </c>
      <c r="K17" s="86">
        <v>11</v>
      </c>
      <c r="L17" s="86">
        <v>10</v>
      </c>
      <c r="M17" s="86">
        <v>9</v>
      </c>
      <c r="N17" s="86">
        <v>8</v>
      </c>
      <c r="O17" s="86">
        <v>7</v>
      </c>
      <c r="P17" s="63">
        <v>6</v>
      </c>
      <c r="Q17" s="63">
        <v>5</v>
      </c>
      <c r="R17" s="63">
        <v>4</v>
      </c>
      <c r="S17" s="63">
        <v>3</v>
      </c>
      <c r="T17" s="63">
        <v>2</v>
      </c>
      <c r="U17" s="63">
        <v>1</v>
      </c>
      <c r="V17" s="64">
        <v>0</v>
      </c>
      <c r="W17" s="71"/>
      <c r="X17" s="1186" t="s">
        <v>273</v>
      </c>
      <c r="Y17" s="1187"/>
      <c r="Z17" s="1188"/>
    </row>
    <row r="18" spans="1:26" ht="238.5" customHeight="1" thickBot="1" x14ac:dyDescent="0.3">
      <c r="A18" s="71"/>
      <c r="B18" s="71"/>
      <c r="C18" s="870"/>
      <c r="D18" s="100"/>
      <c r="E18" s="869"/>
      <c r="F18" s="102" t="s">
        <v>218</v>
      </c>
      <c r="G18" s="1110"/>
      <c r="H18" s="1062"/>
      <c r="I18" s="1062"/>
      <c r="J18" s="1062"/>
      <c r="K18" s="1062"/>
      <c r="L18" s="1062"/>
      <c r="M18" s="1062"/>
      <c r="N18" s="1062"/>
      <c r="O18" s="1062"/>
      <c r="P18" s="1062"/>
      <c r="Q18" s="1101"/>
      <c r="R18" s="1101"/>
      <c r="S18" s="1101" t="s">
        <v>742</v>
      </c>
      <c r="T18" s="1101" t="s">
        <v>743</v>
      </c>
      <c r="U18" s="1062" t="s">
        <v>744</v>
      </c>
      <c r="V18" s="1250" t="s">
        <v>745</v>
      </c>
      <c r="W18" s="71"/>
      <c r="X18" s="1236" t="s">
        <v>210</v>
      </c>
      <c r="Y18" s="1238" t="s">
        <v>211</v>
      </c>
      <c r="Z18" s="1240" t="s">
        <v>212</v>
      </c>
    </row>
    <row r="19" spans="1:26" ht="14.4" thickBot="1" x14ac:dyDescent="0.3">
      <c r="A19" s="71"/>
      <c r="B19" s="71"/>
      <c r="C19" s="486" t="s">
        <v>222</v>
      </c>
      <c r="D19" s="485" t="s">
        <v>225</v>
      </c>
      <c r="E19" s="868" t="s">
        <v>226</v>
      </c>
      <c r="F19" s="106" t="s">
        <v>217</v>
      </c>
      <c r="G19" s="1111"/>
      <c r="H19" s="1104"/>
      <c r="I19" s="1104"/>
      <c r="J19" s="1104"/>
      <c r="K19" s="1104"/>
      <c r="L19" s="1104"/>
      <c r="M19" s="1104"/>
      <c r="N19" s="1104"/>
      <c r="O19" s="1104"/>
      <c r="P19" s="1104"/>
      <c r="Q19" s="1104"/>
      <c r="R19" s="1104"/>
      <c r="S19" s="1104"/>
      <c r="T19" s="1104"/>
      <c r="U19" s="1104"/>
      <c r="V19" s="1251"/>
      <c r="W19" s="71"/>
      <c r="X19" s="1237"/>
      <c r="Y19" s="1239"/>
      <c r="Z19" s="1241"/>
    </row>
    <row r="20" spans="1:26" x14ac:dyDescent="0.25">
      <c r="A20" s="115"/>
      <c r="B20" s="866" t="str">
        <f>IF(ISTEXT(D7),(CONCATENATE(Forside!$B$5,".",C20,".",D20,".",E20)),(""))</f>
        <v/>
      </c>
      <c r="C20" s="750" t="str">
        <f>C7&amp;""</f>
        <v/>
      </c>
      <c r="D20" s="482" t="str">
        <f>D7&amp;""</f>
        <v/>
      </c>
      <c r="E20" s="599" t="str">
        <f>IF(ISTEXT(D7),"KOMMANDO","")</f>
        <v/>
      </c>
      <c r="F20" s="598"/>
      <c r="G20" s="81"/>
      <c r="H20" s="86"/>
      <c r="I20" s="86"/>
      <c r="J20" s="86"/>
      <c r="K20" s="86"/>
      <c r="L20" s="86"/>
      <c r="M20" s="86"/>
      <c r="N20" s="86"/>
      <c r="O20" s="86"/>
      <c r="P20" s="86"/>
      <c r="Q20" s="86"/>
      <c r="R20" s="86"/>
      <c r="S20" s="86">
        <v>1</v>
      </c>
      <c r="T20" s="86">
        <v>1</v>
      </c>
      <c r="U20" s="86">
        <v>1</v>
      </c>
      <c r="V20" s="602">
        <v>1</v>
      </c>
      <c r="W20" s="71"/>
      <c r="X20" s="146"/>
      <c r="Y20" s="76"/>
      <c r="Z20" s="68"/>
    </row>
    <row r="21" spans="1:26" x14ac:dyDescent="0.25">
      <c r="A21" s="115"/>
      <c r="B21" s="866" t="str">
        <f>IF(ISTEXT(D8),(CONCATENATE(Forside!$B$5,".",C21,".",D21,".",E21)),(""))</f>
        <v/>
      </c>
      <c r="C21" s="749" t="str">
        <f t="shared" ref="C21:D26" si="3">C8&amp;""</f>
        <v/>
      </c>
      <c r="D21" s="481" t="str">
        <f t="shared" si="3"/>
        <v/>
      </c>
      <c r="E21" s="91" t="str">
        <f t="shared" ref="E21:E26" si="4">IF(ISTEXT(D8),"KOMMANDO","")</f>
        <v/>
      </c>
      <c r="F21" s="538"/>
      <c r="G21" s="74"/>
      <c r="H21" s="75"/>
      <c r="I21" s="75"/>
      <c r="J21" s="75"/>
      <c r="K21" s="75"/>
      <c r="L21" s="75"/>
      <c r="M21" s="75"/>
      <c r="N21" s="75"/>
      <c r="O21" s="75"/>
      <c r="P21" s="75"/>
      <c r="Q21" s="75"/>
      <c r="R21" s="75"/>
      <c r="S21" s="75"/>
      <c r="T21" s="75"/>
      <c r="U21" s="75"/>
      <c r="V21" s="603"/>
      <c r="X21" s="146"/>
      <c r="Y21" s="24"/>
      <c r="Z21" s="4"/>
    </row>
    <row r="22" spans="1:26" x14ac:dyDescent="0.25">
      <c r="A22" s="115"/>
      <c r="B22" s="866" t="str">
        <f>IF(ISTEXT(D9),(CONCATENATE(Forside!$B$5,".",C22,".",D22,".",E22)),(""))</f>
        <v/>
      </c>
      <c r="C22" s="749" t="str">
        <f t="shared" si="3"/>
        <v/>
      </c>
      <c r="D22" s="481" t="str">
        <f t="shared" si="3"/>
        <v/>
      </c>
      <c r="E22" s="91" t="str">
        <f t="shared" si="4"/>
        <v/>
      </c>
      <c r="F22" s="538"/>
      <c r="G22" s="74"/>
      <c r="H22" s="75"/>
      <c r="I22" s="75"/>
      <c r="J22" s="75"/>
      <c r="K22" s="75"/>
      <c r="L22" s="75"/>
      <c r="M22" s="75"/>
      <c r="N22" s="75"/>
      <c r="O22" s="75" t="str">
        <f t="shared" ref="O22:V26" si="5">IF(ISTEXT($D9),1,"")</f>
        <v/>
      </c>
      <c r="P22" s="75" t="str">
        <f t="shared" si="5"/>
        <v/>
      </c>
      <c r="Q22" s="75"/>
      <c r="R22" s="75"/>
      <c r="S22" s="75"/>
      <c r="T22" s="75" t="str">
        <f t="shared" si="5"/>
        <v/>
      </c>
      <c r="U22" s="75" t="str">
        <f t="shared" si="5"/>
        <v/>
      </c>
      <c r="V22" s="603" t="str">
        <f t="shared" si="5"/>
        <v/>
      </c>
      <c r="X22" s="178"/>
      <c r="Y22" s="33"/>
      <c r="Z22" s="28"/>
    </row>
    <row r="23" spans="1:26" x14ac:dyDescent="0.25">
      <c r="A23" s="115"/>
      <c r="B23" s="866" t="str">
        <f>IF(ISTEXT(D10),(CONCATENATE(Forside!$B$5,".",C23,".",D23,".",E23)),(""))</f>
        <v/>
      </c>
      <c r="C23" s="749" t="str">
        <f t="shared" si="3"/>
        <v/>
      </c>
      <c r="D23" s="481" t="str">
        <f t="shared" si="3"/>
        <v/>
      </c>
      <c r="E23" s="91" t="str">
        <f t="shared" si="4"/>
        <v/>
      </c>
      <c r="F23" s="537"/>
      <c r="G23" s="77"/>
      <c r="H23" s="80"/>
      <c r="I23" s="80"/>
      <c r="J23" s="80"/>
      <c r="K23" s="80"/>
      <c r="L23" s="80"/>
      <c r="M23" s="80"/>
      <c r="N23" s="80"/>
      <c r="O23" s="75" t="str">
        <f t="shared" si="5"/>
        <v/>
      </c>
      <c r="P23" s="75" t="str">
        <f t="shared" si="5"/>
        <v/>
      </c>
      <c r="Q23" s="75"/>
      <c r="R23" s="75"/>
      <c r="S23" s="75"/>
      <c r="T23" s="75" t="str">
        <f t="shared" si="5"/>
        <v/>
      </c>
      <c r="U23" s="75" t="str">
        <f t="shared" si="5"/>
        <v/>
      </c>
      <c r="V23" s="603" t="str">
        <f t="shared" si="5"/>
        <v/>
      </c>
      <c r="X23" s="178"/>
      <c r="Y23" s="33"/>
      <c r="Z23" s="28"/>
    </row>
    <row r="24" spans="1:26" x14ac:dyDescent="0.25">
      <c r="A24" s="115"/>
      <c r="B24" s="866" t="str">
        <f>IF(ISTEXT(D11),(CONCATENATE(Forside!$B$5,".",C24,".",D24,".",E24)),(""))</f>
        <v/>
      </c>
      <c r="C24" s="749" t="str">
        <f t="shared" si="3"/>
        <v/>
      </c>
      <c r="D24" s="481" t="str">
        <f t="shared" si="3"/>
        <v/>
      </c>
      <c r="E24" s="91" t="str">
        <f t="shared" si="4"/>
        <v/>
      </c>
      <c r="F24" s="537"/>
      <c r="G24" s="77"/>
      <c r="H24" s="80"/>
      <c r="I24" s="80"/>
      <c r="J24" s="80"/>
      <c r="K24" s="80"/>
      <c r="L24" s="80"/>
      <c r="M24" s="80"/>
      <c r="N24" s="80"/>
      <c r="O24" s="75" t="str">
        <f t="shared" si="5"/>
        <v/>
      </c>
      <c r="P24" s="75" t="str">
        <f t="shared" si="5"/>
        <v/>
      </c>
      <c r="Q24" s="75"/>
      <c r="R24" s="75"/>
      <c r="S24" s="75"/>
      <c r="T24" s="75" t="str">
        <f t="shared" si="5"/>
        <v/>
      </c>
      <c r="U24" s="75" t="str">
        <f t="shared" si="5"/>
        <v/>
      </c>
      <c r="V24" s="603" t="str">
        <f t="shared" si="5"/>
        <v/>
      </c>
      <c r="X24" s="178"/>
      <c r="Y24" s="33"/>
      <c r="Z24" s="28"/>
    </row>
    <row r="25" spans="1:26" x14ac:dyDescent="0.25">
      <c r="A25" s="115"/>
      <c r="B25" s="866" t="str">
        <f>IF(ISTEXT(D12),(CONCATENATE(Forside!$B$5,".",C25,".",D25,".",E25)),(""))</f>
        <v/>
      </c>
      <c r="C25" s="749" t="str">
        <f t="shared" si="3"/>
        <v/>
      </c>
      <c r="D25" s="481" t="str">
        <f t="shared" si="3"/>
        <v/>
      </c>
      <c r="E25" s="91" t="str">
        <f t="shared" si="4"/>
        <v/>
      </c>
      <c r="F25" s="537"/>
      <c r="G25" s="77"/>
      <c r="H25" s="80"/>
      <c r="I25" s="80"/>
      <c r="J25" s="80"/>
      <c r="K25" s="80"/>
      <c r="L25" s="80"/>
      <c r="M25" s="80"/>
      <c r="N25" s="80"/>
      <c r="O25" s="75" t="str">
        <f t="shared" si="5"/>
        <v/>
      </c>
      <c r="P25" s="75" t="str">
        <f t="shared" si="5"/>
        <v/>
      </c>
      <c r="Q25" s="75"/>
      <c r="R25" s="75"/>
      <c r="S25" s="75"/>
      <c r="T25" s="75" t="str">
        <f t="shared" si="5"/>
        <v/>
      </c>
      <c r="U25" s="75" t="str">
        <f t="shared" si="5"/>
        <v/>
      </c>
      <c r="V25" s="603" t="str">
        <f t="shared" si="5"/>
        <v/>
      </c>
      <c r="X25" s="178"/>
      <c r="Y25" s="33"/>
      <c r="Z25" s="28"/>
    </row>
    <row r="26" spans="1:26" ht="14.4" thickBot="1" x14ac:dyDescent="0.3">
      <c r="B26" s="866" t="str">
        <f>IF(ISTEXT(D13),(CONCATENATE(Forside!$B$5,".",C26,".",D26,".",E26)),(""))</f>
        <v/>
      </c>
      <c r="C26" s="751" t="str">
        <f t="shared" si="3"/>
        <v/>
      </c>
      <c r="D26" s="600" t="str">
        <f t="shared" si="3"/>
        <v/>
      </c>
      <c r="E26" s="601" t="str">
        <f t="shared" si="4"/>
        <v/>
      </c>
      <c r="F26" s="876"/>
      <c r="G26" s="85"/>
      <c r="H26" s="94"/>
      <c r="I26" s="94"/>
      <c r="J26" s="94"/>
      <c r="K26" s="94"/>
      <c r="L26" s="94"/>
      <c r="M26" s="94"/>
      <c r="N26" s="94"/>
      <c r="O26" s="94" t="str">
        <f t="shared" si="5"/>
        <v/>
      </c>
      <c r="P26" s="94" t="str">
        <f t="shared" si="5"/>
        <v/>
      </c>
      <c r="Q26" s="94"/>
      <c r="R26" s="94"/>
      <c r="S26" s="94"/>
      <c r="T26" s="94" t="str">
        <f t="shared" si="5"/>
        <v/>
      </c>
      <c r="U26" s="94" t="str">
        <f t="shared" si="5"/>
        <v/>
      </c>
      <c r="V26" s="604" t="str">
        <f t="shared" si="5"/>
        <v/>
      </c>
      <c r="X26" s="23"/>
      <c r="Y26" s="25"/>
      <c r="Z26" s="9"/>
    </row>
    <row r="27" spans="1:26" x14ac:dyDescent="0.25">
      <c r="C27" s="1150" t="s">
        <v>278</v>
      </c>
      <c r="D27" s="1150"/>
      <c r="E27" s="1150"/>
      <c r="F27" s="1144"/>
      <c r="G27" s="1150"/>
      <c r="H27" s="1150"/>
      <c r="I27" s="1150"/>
      <c r="J27" s="1150"/>
      <c r="K27" s="1150"/>
      <c r="L27" s="1150"/>
      <c r="M27" s="1150"/>
      <c r="N27" s="1150"/>
      <c r="X27" s="867"/>
      <c r="Y27" s="867"/>
      <c r="Z27" s="867"/>
    </row>
    <row r="29" spans="1:26" x14ac:dyDescent="0.25">
      <c r="C29" s="663"/>
    </row>
  </sheetData>
  <mergeCells count="51">
    <mergeCell ref="V18:V19"/>
    <mergeCell ref="X18:X19"/>
    <mergeCell ref="R18:R19"/>
    <mergeCell ref="S18:S19"/>
    <mergeCell ref="C27:N27"/>
    <mergeCell ref="T18:T19"/>
    <mergeCell ref="U18:U19"/>
    <mergeCell ref="C16:F16"/>
    <mergeCell ref="X16:Z16"/>
    <mergeCell ref="X17:Z17"/>
    <mergeCell ref="G18:G19"/>
    <mergeCell ref="H18:H19"/>
    <mergeCell ref="I18:I19"/>
    <mergeCell ref="J18:J19"/>
    <mergeCell ref="K18:K19"/>
    <mergeCell ref="L18:L19"/>
    <mergeCell ref="M18:M19"/>
    <mergeCell ref="Y18:Y19"/>
    <mergeCell ref="Z18:Z19"/>
    <mergeCell ref="N18:N19"/>
    <mergeCell ref="O18:O19"/>
    <mergeCell ref="P18:P19"/>
    <mergeCell ref="Q18:Q19"/>
    <mergeCell ref="Y5:Y6"/>
    <mergeCell ref="Z5:Z6"/>
    <mergeCell ref="AA5:AA6"/>
    <mergeCell ref="AB5:AB6"/>
    <mergeCell ref="AC5:AC6"/>
    <mergeCell ref="C14:N14"/>
    <mergeCell ref="R5:R6"/>
    <mergeCell ref="S5:S6"/>
    <mergeCell ref="T5:T6"/>
    <mergeCell ref="U5:U6"/>
    <mergeCell ref="G5:G6"/>
    <mergeCell ref="H5:H6"/>
    <mergeCell ref="I5:I6"/>
    <mergeCell ref="J5:J6"/>
    <mergeCell ref="K5:K6"/>
    <mergeCell ref="V5:V6"/>
    <mergeCell ref="X5:X6"/>
    <mergeCell ref="L5:L6"/>
    <mergeCell ref="M5:M6"/>
    <mergeCell ref="N5:N6"/>
    <mergeCell ref="O5:O6"/>
    <mergeCell ref="P5:P6"/>
    <mergeCell ref="Q5:Q6"/>
    <mergeCell ref="C1:F1"/>
    <mergeCell ref="C3:F3"/>
    <mergeCell ref="X3:Z3"/>
    <mergeCell ref="AA3:AB4"/>
    <mergeCell ref="X4:Z4"/>
  </mergeCells>
  <pageMargins left="0.7" right="0.7" top="0.75" bottom="0.75" header="0.3" footer="0.3"/>
  <pageSetup paperSize="9" scale="85" fitToHeight="0" orientation="landscape" verticalDpi="0" r:id="rId1"/>
  <rowBreaks count="1" manualBreakCount="1">
    <brk id="14"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1:AD39"/>
  <sheetViews>
    <sheetView showGridLines="0" topLeftCell="A4" zoomScale="70" zoomScaleNormal="70" zoomScalePageLayoutView="130" workbookViewId="0">
      <selection activeCell="AA7" sqref="AA7:AA34"/>
    </sheetView>
  </sheetViews>
  <sheetFormatPr baseColWidth="10" defaultColWidth="2.81640625" defaultRowHeight="13.8" x14ac:dyDescent="0.25"/>
  <cols>
    <col min="1" max="1" width="2.81640625" style="120" customWidth="1"/>
    <col min="2" max="2" width="27.81640625" style="120" hidden="1" customWidth="1"/>
    <col min="3" max="3" width="8.81640625" style="120" customWidth="1"/>
    <col min="4" max="4" width="7" style="120" customWidth="1"/>
    <col min="5" max="5" width="12.1796875" style="120" customWidth="1"/>
    <col min="6" max="6" width="8.81640625" style="120" customWidth="1"/>
    <col min="7" max="22" width="3.36328125" style="120" customWidth="1"/>
    <col min="23" max="23" width="3.81640625" style="120" customWidth="1"/>
    <col min="24" max="26" width="6.6328125" style="120" customWidth="1"/>
    <col min="27" max="28" width="16.90625" style="120" customWidth="1"/>
    <col min="29" max="29" width="1.08984375" style="446" hidden="1" customWidth="1"/>
    <col min="30" max="30" width="10.08984375" style="120" customWidth="1"/>
    <col min="31" max="16384" width="2.81640625" style="120"/>
  </cols>
  <sheetData>
    <row r="1" spans="2:30" s="116" customFormat="1" ht="17.399999999999999" x14ac:dyDescent="0.3">
      <c r="C1" s="1087" t="s">
        <v>82</v>
      </c>
      <c r="D1" s="1087"/>
      <c r="E1" s="1087"/>
      <c r="F1" s="1087"/>
      <c r="AC1" s="444"/>
    </row>
    <row r="2" spans="2:30" s="118" customFormat="1" ht="14.4" thickBot="1" x14ac:dyDescent="0.3">
      <c r="AC2" s="445"/>
    </row>
    <row r="3" spans="2:30" ht="18.75" customHeight="1" thickBot="1" x14ac:dyDescent="0.35">
      <c r="C3" s="1087" t="s">
        <v>95</v>
      </c>
      <c r="D3" s="1087"/>
      <c r="E3" s="1087"/>
      <c r="F3" s="1087"/>
      <c r="X3" s="1074" t="s">
        <v>272</v>
      </c>
      <c r="Y3" s="1075"/>
      <c r="Z3" s="1076"/>
      <c r="AA3" s="1088" t="s">
        <v>453</v>
      </c>
      <c r="AB3" s="1089"/>
      <c r="AD3" s="713"/>
    </row>
    <row r="4" spans="2:30"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D4" s="714"/>
    </row>
    <row r="5" spans="2:30" ht="120" customHeight="1" thickBot="1" x14ac:dyDescent="0.3">
      <c r="C5" s="129"/>
      <c r="D5" s="130"/>
      <c r="E5" s="342"/>
      <c r="F5" s="132" t="s">
        <v>218</v>
      </c>
      <c r="G5" s="1085"/>
      <c r="H5" s="1101"/>
      <c r="I5" s="1101"/>
      <c r="J5" s="1101"/>
      <c r="K5" s="1101"/>
      <c r="L5" s="1101"/>
      <c r="M5" s="1101"/>
      <c r="N5" s="1101"/>
      <c r="O5" s="1102" t="s">
        <v>14</v>
      </c>
      <c r="P5" s="1102" t="s">
        <v>21</v>
      </c>
      <c r="Q5" s="1102"/>
      <c r="R5" s="1071" t="s">
        <v>13</v>
      </c>
      <c r="S5" s="1071" t="s">
        <v>12</v>
      </c>
      <c r="T5" s="1071" t="s">
        <v>11</v>
      </c>
      <c r="U5" s="1071" t="s">
        <v>10</v>
      </c>
      <c r="V5" s="1095" t="s">
        <v>9</v>
      </c>
      <c r="X5" s="1077" t="s">
        <v>210</v>
      </c>
      <c r="Y5" s="1079" t="s">
        <v>211</v>
      </c>
      <c r="Z5" s="1081" t="s">
        <v>212</v>
      </c>
      <c r="AA5" s="1092" t="s">
        <v>454</v>
      </c>
      <c r="AB5" s="1093" t="s">
        <v>455</v>
      </c>
      <c r="AD5" s="1066" t="s">
        <v>476</v>
      </c>
    </row>
    <row r="6" spans="2:30" ht="14.4" thickBot="1" x14ac:dyDescent="0.3">
      <c r="C6" s="316" t="s">
        <v>222</v>
      </c>
      <c r="D6" s="317" t="s">
        <v>225</v>
      </c>
      <c r="E6" s="318" t="s">
        <v>226</v>
      </c>
      <c r="F6" s="136" t="s">
        <v>217</v>
      </c>
      <c r="G6" s="1086"/>
      <c r="H6" s="1063"/>
      <c r="I6" s="1063"/>
      <c r="J6" s="1063"/>
      <c r="K6" s="1063"/>
      <c r="L6" s="1063"/>
      <c r="M6" s="1063"/>
      <c r="N6" s="1063"/>
      <c r="O6" s="1072"/>
      <c r="P6" s="1072"/>
      <c r="Q6" s="1072"/>
      <c r="R6" s="1072"/>
      <c r="S6" s="1072"/>
      <c r="T6" s="1072"/>
      <c r="U6" s="1072"/>
      <c r="V6" s="1096"/>
      <c r="X6" s="1078"/>
      <c r="Y6" s="1080"/>
      <c r="Z6" s="1082"/>
      <c r="AA6" s="1092"/>
      <c r="AB6" s="1094"/>
      <c r="AD6" s="1067"/>
    </row>
    <row r="7" spans="2:30" ht="14.4" thickBot="1" x14ac:dyDescent="0.3">
      <c r="B7" s="120" t="str">
        <f>IF(ISTEXT(D7),(CONCATENATE(Forside!$B$5,".",C7,".",D7,".",E7)),(""))</f>
        <v/>
      </c>
      <c r="C7" s="171"/>
      <c r="D7" s="557"/>
      <c r="E7" s="193" t="str">
        <f>IF(ISTEXT(D7),"STATUS","")</f>
        <v/>
      </c>
      <c r="F7" s="139"/>
      <c r="G7" s="81"/>
      <c r="H7" s="63"/>
      <c r="I7" s="63"/>
      <c r="J7" s="63"/>
      <c r="K7" s="63"/>
      <c r="L7" s="63"/>
      <c r="M7" s="63"/>
      <c r="N7" s="690"/>
      <c r="O7" s="127" t="str">
        <f>IF(ISTEXT($D7),1,"")</f>
        <v/>
      </c>
      <c r="P7" s="127"/>
      <c r="Q7" s="127"/>
      <c r="R7" s="127"/>
      <c r="S7" s="346"/>
      <c r="T7" s="127"/>
      <c r="U7" s="127" t="str">
        <f>IF(ISTEXT($D7),1,"")</f>
        <v/>
      </c>
      <c r="V7" s="128" t="str">
        <f>IF(ISTEXT($D7),1,"")</f>
        <v/>
      </c>
      <c r="X7" s="241"/>
      <c r="Y7" s="141"/>
      <c r="Z7" s="128"/>
      <c r="AA7" s="716"/>
      <c r="AB7" s="719"/>
      <c r="AC7" s="556">
        <v>1</v>
      </c>
      <c r="AD7" s="139"/>
    </row>
    <row r="8" spans="2:30" x14ac:dyDescent="0.25">
      <c r="B8" s="120" t="str">
        <f>IF(ISTEXT(D8),(CONCATENATE(Forside!$B$5,".",C8,".",D8,".",E8)),(""))</f>
        <v/>
      </c>
      <c r="C8" s="142"/>
      <c r="D8" s="557"/>
      <c r="E8" s="195" t="str">
        <f>IF(ISTEXT(D8),"STATUS","")</f>
        <v/>
      </c>
      <c r="F8" s="145"/>
      <c r="G8" s="74"/>
      <c r="H8" s="67"/>
      <c r="I8" s="67"/>
      <c r="J8" s="67"/>
      <c r="K8" s="67"/>
      <c r="L8" s="67"/>
      <c r="M8" s="67"/>
      <c r="N8" s="67"/>
      <c r="O8" s="148" t="str">
        <f t="shared" ref="O8:O16" si="0">IF(ISTEXT($D8),1,"")</f>
        <v/>
      </c>
      <c r="P8" s="148"/>
      <c r="Q8" s="148"/>
      <c r="R8" s="148"/>
      <c r="S8" s="443"/>
      <c r="T8" s="148"/>
      <c r="U8" s="148" t="str">
        <f t="shared" ref="T8:V16" si="1">IF(ISTEXT($D8),1,"")</f>
        <v/>
      </c>
      <c r="V8" s="149" t="str">
        <f t="shared" si="1"/>
        <v/>
      </c>
      <c r="X8" s="239"/>
      <c r="Y8" s="151"/>
      <c r="Z8" s="149"/>
      <c r="AA8" s="716"/>
      <c r="AB8" s="719"/>
      <c r="AC8" s="556">
        <v>2</v>
      </c>
      <c r="AD8" s="145"/>
    </row>
    <row r="9" spans="2:30" x14ac:dyDescent="0.25">
      <c r="B9" s="120" t="str">
        <f>IF(ISTEXT(D9),(CONCATENATE(Forside!$B$5,".",C9,".",D9,".",E9)),(""))</f>
        <v/>
      </c>
      <c r="C9" s="142"/>
      <c r="D9" s="319"/>
      <c r="E9" s="195" t="str">
        <f t="shared" ref="E9:E16" si="2">IF(ISTEXT(D9),"STATUS","")</f>
        <v/>
      </c>
      <c r="F9" s="145"/>
      <c r="G9" s="74"/>
      <c r="H9" s="67"/>
      <c r="I9" s="67"/>
      <c r="J9" s="67"/>
      <c r="K9" s="67"/>
      <c r="L9" s="67"/>
      <c r="M9" s="67"/>
      <c r="N9" s="674"/>
      <c r="O9" s="148" t="str">
        <f t="shared" si="0"/>
        <v/>
      </c>
      <c r="P9" s="148"/>
      <c r="Q9" s="148"/>
      <c r="R9" s="148"/>
      <c r="S9" s="443"/>
      <c r="T9" s="148"/>
      <c r="U9" s="148" t="str">
        <f t="shared" si="1"/>
        <v/>
      </c>
      <c r="V9" s="149" t="str">
        <f t="shared" si="1"/>
        <v/>
      </c>
      <c r="X9" s="239"/>
      <c r="Y9" s="151"/>
      <c r="Z9" s="149"/>
      <c r="AA9" s="717"/>
      <c r="AB9" s="720"/>
      <c r="AC9" s="556">
        <v>3</v>
      </c>
      <c r="AD9" s="145"/>
    </row>
    <row r="10" spans="2:30" x14ac:dyDescent="0.25">
      <c r="B10" s="120" t="str">
        <f>IF(ISTEXT(D10),(CONCATENATE(Forside!$B$5,".",C10,".",D10,".",E10)),(""))</f>
        <v/>
      </c>
      <c r="C10" s="142"/>
      <c r="D10" s="319"/>
      <c r="E10" s="195" t="str">
        <f t="shared" si="2"/>
        <v/>
      </c>
      <c r="F10" s="145"/>
      <c r="G10" s="74"/>
      <c r="H10" s="67"/>
      <c r="I10" s="67"/>
      <c r="J10" s="67"/>
      <c r="K10" s="67"/>
      <c r="L10" s="67"/>
      <c r="M10" s="67"/>
      <c r="N10" s="674"/>
      <c r="O10" s="148" t="str">
        <f t="shared" si="0"/>
        <v/>
      </c>
      <c r="P10" s="148"/>
      <c r="Q10" s="148"/>
      <c r="R10" s="148"/>
      <c r="S10" s="443"/>
      <c r="T10" s="148"/>
      <c r="U10" s="148" t="str">
        <f t="shared" si="1"/>
        <v/>
      </c>
      <c r="V10" s="149" t="str">
        <f t="shared" si="1"/>
        <v/>
      </c>
      <c r="X10" s="239"/>
      <c r="Y10" s="151"/>
      <c r="Z10" s="149"/>
      <c r="AA10" s="717"/>
      <c r="AB10" s="720"/>
      <c r="AC10" s="556">
        <v>4</v>
      </c>
      <c r="AD10" s="145"/>
    </row>
    <row r="11" spans="2:30" x14ac:dyDescent="0.25">
      <c r="B11" s="120" t="str">
        <f>IF(ISTEXT(D11),(CONCATENATE(Forside!$B$5,".",C11,".",D11,".",E11)),(""))</f>
        <v/>
      </c>
      <c r="C11" s="142"/>
      <c r="D11" s="320"/>
      <c r="E11" s="195" t="str">
        <f t="shared" si="2"/>
        <v/>
      </c>
      <c r="F11" s="154"/>
      <c r="G11" s="74"/>
      <c r="H11" s="67"/>
      <c r="I11" s="67"/>
      <c r="J11" s="67"/>
      <c r="K11" s="67"/>
      <c r="L11" s="67"/>
      <c r="M11" s="67"/>
      <c r="N11" s="674"/>
      <c r="O11" s="148" t="str">
        <f t="shared" si="0"/>
        <v/>
      </c>
      <c r="P11" s="148"/>
      <c r="Q11" s="148"/>
      <c r="R11" s="148"/>
      <c r="S11" s="443"/>
      <c r="T11" s="148" t="str">
        <f t="shared" si="1"/>
        <v/>
      </c>
      <c r="U11" s="148" t="str">
        <f t="shared" si="1"/>
        <v/>
      </c>
      <c r="V11" s="149" t="str">
        <f t="shared" si="1"/>
        <v/>
      </c>
      <c r="X11" s="239"/>
      <c r="Y11" s="151"/>
      <c r="Z11" s="149"/>
      <c r="AA11" s="717"/>
      <c r="AB11" s="720"/>
      <c r="AC11" s="556">
        <v>5</v>
      </c>
      <c r="AD11" s="145"/>
    </row>
    <row r="12" spans="2:30" x14ac:dyDescent="0.25">
      <c r="B12" s="120" t="str">
        <f>IF(ISTEXT(D12),(CONCATENATE(Forside!$B$5,".",C12,".",D12,".",E12)),(""))</f>
        <v/>
      </c>
      <c r="C12" s="142"/>
      <c r="D12" s="319"/>
      <c r="E12" s="195" t="str">
        <f t="shared" si="2"/>
        <v/>
      </c>
      <c r="F12" s="154"/>
      <c r="G12" s="74"/>
      <c r="H12" s="67"/>
      <c r="I12" s="67"/>
      <c r="J12" s="67"/>
      <c r="K12" s="67"/>
      <c r="L12" s="67"/>
      <c r="M12" s="67"/>
      <c r="N12" s="67"/>
      <c r="O12" s="147" t="str">
        <f t="shared" si="0"/>
        <v/>
      </c>
      <c r="P12" s="148"/>
      <c r="Q12" s="148"/>
      <c r="R12" s="148"/>
      <c r="S12" s="443"/>
      <c r="T12" s="148" t="str">
        <f t="shared" si="1"/>
        <v/>
      </c>
      <c r="U12" s="148" t="str">
        <f t="shared" si="1"/>
        <v/>
      </c>
      <c r="V12" s="149" t="str">
        <f t="shared" si="1"/>
        <v/>
      </c>
      <c r="X12" s="239"/>
      <c r="Y12" s="151"/>
      <c r="Z12" s="149"/>
      <c r="AA12" s="717"/>
      <c r="AB12" s="720"/>
      <c r="AC12" s="556">
        <v>6</v>
      </c>
      <c r="AD12" s="145"/>
    </row>
    <row r="13" spans="2:30" x14ac:dyDescent="0.25">
      <c r="B13" s="120" t="str">
        <f>IF(ISTEXT(D13),(CONCATENATE(Forside!$B$5,".",C13,".",D13,".",E13)),(""))</f>
        <v/>
      </c>
      <c r="C13" s="142"/>
      <c r="D13" s="320"/>
      <c r="E13" s="195" t="str">
        <f t="shared" si="2"/>
        <v/>
      </c>
      <c r="F13" s="154"/>
      <c r="G13" s="74"/>
      <c r="H13" s="67"/>
      <c r="I13" s="67"/>
      <c r="J13" s="67"/>
      <c r="K13" s="67"/>
      <c r="L13" s="67"/>
      <c r="M13" s="67"/>
      <c r="N13" s="67"/>
      <c r="O13" s="147" t="str">
        <f t="shared" si="0"/>
        <v/>
      </c>
      <c r="P13" s="148"/>
      <c r="Q13" s="148"/>
      <c r="R13" s="148"/>
      <c r="S13" s="443"/>
      <c r="T13" s="148" t="str">
        <f t="shared" si="1"/>
        <v/>
      </c>
      <c r="U13" s="148" t="str">
        <f t="shared" si="1"/>
        <v/>
      </c>
      <c r="V13" s="149" t="str">
        <f t="shared" si="1"/>
        <v/>
      </c>
      <c r="X13" s="239"/>
      <c r="Y13" s="151"/>
      <c r="Z13" s="149"/>
      <c r="AA13" s="717"/>
      <c r="AB13" s="720"/>
      <c r="AC13" s="556">
        <v>7</v>
      </c>
      <c r="AD13" s="145"/>
    </row>
    <row r="14" spans="2:30" x14ac:dyDescent="0.25">
      <c r="B14" s="120" t="str">
        <f>IF(ISTEXT(D14),(CONCATENATE(Forside!$B$5,".",C14,".",D14,".",E14)),(""))</f>
        <v/>
      </c>
      <c r="C14" s="142"/>
      <c r="D14" s="320"/>
      <c r="E14" s="195" t="str">
        <f t="shared" si="2"/>
        <v/>
      </c>
      <c r="F14" s="154"/>
      <c r="G14" s="74"/>
      <c r="H14" s="67"/>
      <c r="I14" s="67"/>
      <c r="J14" s="67"/>
      <c r="K14" s="67"/>
      <c r="L14" s="67"/>
      <c r="M14" s="67"/>
      <c r="N14" s="67"/>
      <c r="O14" s="147" t="str">
        <f t="shared" si="0"/>
        <v/>
      </c>
      <c r="P14" s="148"/>
      <c r="Q14" s="148"/>
      <c r="R14" s="148"/>
      <c r="S14" s="443"/>
      <c r="T14" s="148" t="str">
        <f t="shared" si="1"/>
        <v/>
      </c>
      <c r="U14" s="148" t="str">
        <f t="shared" si="1"/>
        <v/>
      </c>
      <c r="V14" s="149" t="str">
        <f t="shared" si="1"/>
        <v/>
      </c>
      <c r="X14" s="239"/>
      <c r="Y14" s="151"/>
      <c r="Z14" s="149"/>
      <c r="AA14" s="717"/>
      <c r="AB14" s="720"/>
      <c r="AC14" s="556">
        <v>8</v>
      </c>
      <c r="AD14" s="145"/>
    </row>
    <row r="15" spans="2:30" x14ac:dyDescent="0.25">
      <c r="B15" s="120" t="str">
        <f>IF(ISTEXT(D15),(CONCATENATE(Forside!$B$5,".",C15,".",D15,".",E15)),(""))</f>
        <v/>
      </c>
      <c r="C15" s="142"/>
      <c r="D15" s="320"/>
      <c r="E15" s="195" t="str">
        <f t="shared" si="2"/>
        <v/>
      </c>
      <c r="F15" s="154"/>
      <c r="G15" s="74"/>
      <c r="H15" s="67"/>
      <c r="I15" s="67"/>
      <c r="J15" s="67"/>
      <c r="K15" s="67"/>
      <c r="L15" s="67"/>
      <c r="M15" s="67"/>
      <c r="N15" s="67"/>
      <c r="O15" s="147" t="str">
        <f t="shared" si="0"/>
        <v/>
      </c>
      <c r="P15" s="148"/>
      <c r="Q15" s="148"/>
      <c r="R15" s="148"/>
      <c r="S15" s="443"/>
      <c r="T15" s="148" t="str">
        <f t="shared" si="1"/>
        <v/>
      </c>
      <c r="U15" s="148" t="str">
        <f t="shared" si="1"/>
        <v/>
      </c>
      <c r="V15" s="149" t="str">
        <f t="shared" si="1"/>
        <v/>
      </c>
      <c r="X15" s="239"/>
      <c r="Y15" s="151"/>
      <c r="Z15" s="149"/>
      <c r="AA15" s="717"/>
      <c r="AB15" s="720"/>
      <c r="AC15" s="556">
        <v>9</v>
      </c>
      <c r="AD15" s="145"/>
    </row>
    <row r="16" spans="2:30" ht="14.4" thickBot="1" x14ac:dyDescent="0.3">
      <c r="B16" s="120" t="str">
        <f>IF(ISTEXT(D16),(CONCATENATE(Forside!$B$5,".",C16,".",D16,".",E16)),(""))</f>
        <v/>
      </c>
      <c r="C16" s="155"/>
      <c r="D16" s="190"/>
      <c r="E16" s="191" t="str">
        <f t="shared" si="2"/>
        <v/>
      </c>
      <c r="F16" s="157"/>
      <c r="G16" s="85"/>
      <c r="H16" s="72"/>
      <c r="I16" s="72"/>
      <c r="J16" s="72"/>
      <c r="K16" s="72"/>
      <c r="L16" s="72"/>
      <c r="M16" s="72"/>
      <c r="N16" s="691"/>
      <c r="O16" s="160" t="str">
        <f t="shared" si="0"/>
        <v/>
      </c>
      <c r="P16" s="160"/>
      <c r="Q16" s="160"/>
      <c r="R16" s="160"/>
      <c r="S16" s="548"/>
      <c r="T16" s="160" t="str">
        <f t="shared" si="1"/>
        <v/>
      </c>
      <c r="U16" s="160" t="str">
        <f t="shared" si="1"/>
        <v/>
      </c>
      <c r="V16" s="161" t="str">
        <f t="shared" si="1"/>
        <v/>
      </c>
      <c r="X16" s="158"/>
      <c r="Y16" s="163"/>
      <c r="Z16" s="161"/>
      <c r="AA16" s="718"/>
      <c r="AB16" s="721"/>
      <c r="AC16" s="556">
        <v>10</v>
      </c>
      <c r="AD16" s="157"/>
    </row>
    <row r="17" spans="3:30" x14ac:dyDescent="0.25">
      <c r="C17" s="1064" t="s">
        <v>278</v>
      </c>
      <c r="D17" s="1064"/>
      <c r="E17" s="1064"/>
      <c r="F17" s="1103"/>
      <c r="G17" s="1064"/>
      <c r="H17" s="1064"/>
      <c r="I17" s="1064"/>
      <c r="J17" s="1064"/>
      <c r="K17" s="1064"/>
      <c r="L17" s="1064"/>
      <c r="M17" s="1064"/>
      <c r="N17" s="1064"/>
      <c r="AD17" s="700"/>
    </row>
    <row r="18" spans="3:30" x14ac:dyDescent="0.25">
      <c r="AD18" s="700"/>
    </row>
    <row r="19" spans="3:30" x14ac:dyDescent="0.25">
      <c r="AD19" s="700"/>
    </row>
    <row r="20" spans="3:30" x14ac:dyDescent="0.25">
      <c r="O20" s="176"/>
      <c r="AD20" s="700"/>
    </row>
    <row r="21" spans="3:30" ht="14.4" thickBot="1" x14ac:dyDescent="0.3">
      <c r="AD21" s="700"/>
    </row>
    <row r="22" spans="3:30" ht="18" thickBot="1" x14ac:dyDescent="0.35">
      <c r="C22" s="1087" t="s">
        <v>163</v>
      </c>
      <c r="D22" s="1087"/>
      <c r="E22" s="1087"/>
      <c r="F22" s="1087"/>
      <c r="X22" s="1074" t="s">
        <v>272</v>
      </c>
      <c r="Y22" s="1075"/>
      <c r="Z22" s="1076"/>
      <c r="AD22" s="700"/>
    </row>
    <row r="23" spans="3:30" ht="20.25" customHeight="1" thickBot="1" x14ac:dyDescent="0.3">
      <c r="C23" s="121"/>
      <c r="D23" s="122"/>
      <c r="E23" s="123"/>
      <c r="F23" s="124" t="s">
        <v>219</v>
      </c>
      <c r="G23" s="81">
        <v>15</v>
      </c>
      <c r="H23" s="86">
        <v>14</v>
      </c>
      <c r="I23" s="86">
        <v>13</v>
      </c>
      <c r="J23" s="86">
        <v>12</v>
      </c>
      <c r="K23" s="86">
        <v>11</v>
      </c>
      <c r="L23" s="86">
        <v>10</v>
      </c>
      <c r="M23" s="86">
        <v>9</v>
      </c>
      <c r="N23" s="86">
        <v>8</v>
      </c>
      <c r="O23" s="126">
        <v>7</v>
      </c>
      <c r="P23" s="127">
        <v>6</v>
      </c>
      <c r="Q23" s="127">
        <v>5</v>
      </c>
      <c r="R23" s="127">
        <v>4</v>
      </c>
      <c r="S23" s="127">
        <v>3</v>
      </c>
      <c r="T23" s="127">
        <v>2</v>
      </c>
      <c r="U23" s="127">
        <v>1</v>
      </c>
      <c r="V23" s="128">
        <v>0</v>
      </c>
      <c r="X23" s="1068" t="s">
        <v>273</v>
      </c>
      <c r="Y23" s="1069"/>
      <c r="Z23" s="1070"/>
      <c r="AD23" s="700"/>
    </row>
    <row r="24" spans="3:30" ht="134.25" customHeight="1" thickBot="1" x14ac:dyDescent="0.3">
      <c r="C24" s="129"/>
      <c r="D24" s="130"/>
      <c r="E24" s="368"/>
      <c r="F24" s="132" t="s">
        <v>218</v>
      </c>
      <c r="G24" s="1085"/>
      <c r="H24" s="1101"/>
      <c r="I24" s="1101"/>
      <c r="J24" s="1101"/>
      <c r="K24" s="1101"/>
      <c r="L24" s="1101"/>
      <c r="M24" s="1101"/>
      <c r="N24" s="1101"/>
      <c r="O24" s="1102" t="s">
        <v>21</v>
      </c>
      <c r="P24" s="1102" t="s">
        <v>26</v>
      </c>
      <c r="Q24" s="1102"/>
      <c r="R24" s="1071"/>
      <c r="S24" s="1071"/>
      <c r="T24" s="1071"/>
      <c r="U24" s="1071" t="s">
        <v>109</v>
      </c>
      <c r="V24" s="1095" t="s">
        <v>377</v>
      </c>
      <c r="X24" s="1077" t="s">
        <v>210</v>
      </c>
      <c r="Y24" s="1079" t="s">
        <v>211</v>
      </c>
      <c r="Z24" s="1081" t="s">
        <v>212</v>
      </c>
      <c r="AD24" s="700"/>
    </row>
    <row r="25" spans="3:30" ht="14.4" thickBot="1" x14ac:dyDescent="0.3">
      <c r="C25" s="316" t="s">
        <v>222</v>
      </c>
      <c r="D25" s="317" t="s">
        <v>225</v>
      </c>
      <c r="E25" s="318" t="s">
        <v>226</v>
      </c>
      <c r="F25" s="136" t="s">
        <v>217</v>
      </c>
      <c r="G25" s="1086"/>
      <c r="H25" s="1063"/>
      <c r="I25" s="1063"/>
      <c r="J25" s="1063"/>
      <c r="K25" s="1063"/>
      <c r="L25" s="1063"/>
      <c r="M25" s="1063"/>
      <c r="N25" s="1063"/>
      <c r="O25" s="1072"/>
      <c r="P25" s="1072"/>
      <c r="Q25" s="1072"/>
      <c r="R25" s="1072"/>
      <c r="S25" s="1072"/>
      <c r="T25" s="1072"/>
      <c r="U25" s="1072"/>
      <c r="V25" s="1096"/>
      <c r="X25" s="1078"/>
      <c r="Y25" s="1080"/>
      <c r="Z25" s="1082"/>
      <c r="AD25" s="700"/>
    </row>
    <row r="26" spans="3:30" ht="14.4" thickBot="1" x14ac:dyDescent="0.3">
      <c r="C26" s="171"/>
      <c r="D26" s="557"/>
      <c r="E26" s="195" t="str">
        <f>IF(ISTEXT(D26),"KOMMANDO","")</f>
        <v/>
      </c>
      <c r="F26" s="139"/>
      <c r="G26" s="81"/>
      <c r="H26" s="63"/>
      <c r="I26" s="63"/>
      <c r="J26" s="63"/>
      <c r="K26" s="63"/>
      <c r="L26" s="63"/>
      <c r="M26" s="63"/>
      <c r="N26" s="690"/>
      <c r="O26" s="127"/>
      <c r="P26" s="127"/>
      <c r="Q26" s="127"/>
      <c r="R26" s="127"/>
      <c r="S26" s="346"/>
      <c r="T26" s="127"/>
      <c r="U26" s="127"/>
      <c r="V26" s="128"/>
      <c r="X26" s="241"/>
      <c r="Y26" s="141"/>
      <c r="Z26" s="128"/>
      <c r="AD26" s="700"/>
    </row>
    <row r="27" spans="3:30" x14ac:dyDescent="0.25">
      <c r="C27" s="142"/>
      <c r="D27" s="557"/>
      <c r="E27" s="195" t="str">
        <f>IF(ISTEXT(D27),"KOMMANDO","")</f>
        <v/>
      </c>
      <c r="F27" s="145"/>
      <c r="G27" s="74"/>
      <c r="H27" s="67"/>
      <c r="I27" s="67"/>
      <c r="J27" s="67"/>
      <c r="K27" s="67"/>
      <c r="L27" s="67"/>
      <c r="M27" s="67"/>
      <c r="N27" s="67"/>
      <c r="O27" s="148"/>
      <c r="P27" s="148"/>
      <c r="Q27" s="148"/>
      <c r="R27" s="148"/>
      <c r="S27" s="443"/>
      <c r="T27" s="148"/>
      <c r="U27" s="148"/>
      <c r="V27" s="149"/>
      <c r="X27" s="239"/>
      <c r="Y27" s="151"/>
      <c r="Z27" s="149"/>
      <c r="AD27" s="700"/>
    </row>
    <row r="28" spans="3:30" x14ac:dyDescent="0.25">
      <c r="C28" s="142"/>
      <c r="D28" s="319"/>
      <c r="E28" s="195" t="str">
        <f t="shared" ref="E28:E33" si="3">IF(ISTEXT(D28),"KOMMANDO","")</f>
        <v/>
      </c>
      <c r="F28" s="145"/>
      <c r="G28" s="74"/>
      <c r="H28" s="67"/>
      <c r="I28" s="67"/>
      <c r="J28" s="67"/>
      <c r="K28" s="67"/>
      <c r="L28" s="67"/>
      <c r="M28" s="67"/>
      <c r="N28" s="674"/>
      <c r="O28" s="148"/>
      <c r="P28" s="148"/>
      <c r="Q28" s="148"/>
      <c r="R28" s="148"/>
      <c r="S28" s="443"/>
      <c r="T28" s="148"/>
      <c r="U28" s="148"/>
      <c r="V28" s="149"/>
      <c r="X28" s="239"/>
      <c r="Y28" s="151"/>
      <c r="Z28" s="149"/>
      <c r="AD28" s="700"/>
    </row>
    <row r="29" spans="3:30" x14ac:dyDescent="0.25">
      <c r="C29" s="142"/>
      <c r="D29" s="319"/>
      <c r="E29" s="195" t="str">
        <f t="shared" si="3"/>
        <v/>
      </c>
      <c r="F29" s="145"/>
      <c r="G29" s="74"/>
      <c r="H29" s="67"/>
      <c r="I29" s="67"/>
      <c r="J29" s="67"/>
      <c r="K29" s="67"/>
      <c r="L29" s="67"/>
      <c r="M29" s="67"/>
      <c r="N29" s="674"/>
      <c r="O29" s="148"/>
      <c r="P29" s="148"/>
      <c r="Q29" s="148"/>
      <c r="R29" s="148"/>
      <c r="S29" s="443"/>
      <c r="T29" s="148"/>
      <c r="U29" s="148"/>
      <c r="V29" s="149"/>
      <c r="X29" s="239"/>
      <c r="Y29" s="151"/>
      <c r="Z29" s="149"/>
      <c r="AD29" s="700"/>
    </row>
    <row r="30" spans="3:30" x14ac:dyDescent="0.25">
      <c r="C30" s="142"/>
      <c r="D30" s="320"/>
      <c r="E30" s="195" t="str">
        <f t="shared" si="3"/>
        <v/>
      </c>
      <c r="F30" s="154"/>
      <c r="G30" s="74"/>
      <c r="H30" s="67"/>
      <c r="I30" s="67"/>
      <c r="J30" s="67"/>
      <c r="K30" s="67"/>
      <c r="L30" s="67"/>
      <c r="M30" s="67"/>
      <c r="N30" s="674"/>
      <c r="O30" s="148" t="str">
        <f t="shared" ref="O30:O35" si="4">IF(ISTEXT($D30),1,"")</f>
        <v/>
      </c>
      <c r="P30" s="148"/>
      <c r="Q30" s="148"/>
      <c r="R30" s="148"/>
      <c r="S30" s="443"/>
      <c r="T30" s="148" t="str">
        <f t="shared" ref="T30:V35" si="5">IF(ISTEXT($D30),1,"")</f>
        <v/>
      </c>
      <c r="U30" s="148" t="str">
        <f t="shared" si="5"/>
        <v/>
      </c>
      <c r="V30" s="149" t="str">
        <f t="shared" si="5"/>
        <v/>
      </c>
      <c r="X30" s="239"/>
      <c r="Y30" s="151"/>
      <c r="Z30" s="149"/>
      <c r="AD30" s="700"/>
    </row>
    <row r="31" spans="3:30" x14ac:dyDescent="0.25">
      <c r="C31" s="142"/>
      <c r="D31" s="319"/>
      <c r="E31" s="195" t="str">
        <f t="shared" si="3"/>
        <v/>
      </c>
      <c r="F31" s="154"/>
      <c r="G31" s="74"/>
      <c r="H31" s="67"/>
      <c r="I31" s="67"/>
      <c r="J31" s="67"/>
      <c r="K31" s="67"/>
      <c r="L31" s="67"/>
      <c r="M31" s="67"/>
      <c r="N31" s="67"/>
      <c r="O31" s="147" t="str">
        <f t="shared" si="4"/>
        <v/>
      </c>
      <c r="P31" s="148"/>
      <c r="Q31" s="148"/>
      <c r="R31" s="148"/>
      <c r="S31" s="443"/>
      <c r="T31" s="148" t="str">
        <f t="shared" si="5"/>
        <v/>
      </c>
      <c r="U31" s="148" t="str">
        <f t="shared" si="5"/>
        <v/>
      </c>
      <c r="V31" s="149" t="str">
        <f t="shared" si="5"/>
        <v/>
      </c>
      <c r="X31" s="239"/>
      <c r="Y31" s="151"/>
      <c r="Z31" s="149"/>
      <c r="AD31" s="700"/>
    </row>
    <row r="32" spans="3:30" x14ac:dyDescent="0.25">
      <c r="C32" s="142"/>
      <c r="D32" s="320"/>
      <c r="E32" s="195" t="str">
        <f t="shared" si="3"/>
        <v/>
      </c>
      <c r="F32" s="154"/>
      <c r="G32" s="74"/>
      <c r="H32" s="67"/>
      <c r="I32" s="67"/>
      <c r="J32" s="67"/>
      <c r="K32" s="67"/>
      <c r="L32" s="67"/>
      <c r="M32" s="67"/>
      <c r="N32" s="67"/>
      <c r="O32" s="147" t="str">
        <f t="shared" si="4"/>
        <v/>
      </c>
      <c r="P32" s="148"/>
      <c r="Q32" s="148"/>
      <c r="R32" s="148"/>
      <c r="S32" s="443"/>
      <c r="T32" s="148" t="str">
        <f t="shared" si="5"/>
        <v/>
      </c>
      <c r="U32" s="148" t="str">
        <f t="shared" si="5"/>
        <v/>
      </c>
      <c r="V32" s="149" t="str">
        <f t="shared" si="5"/>
        <v/>
      </c>
      <c r="X32" s="239"/>
      <c r="Y32" s="151"/>
      <c r="Z32" s="149"/>
      <c r="AD32" s="700"/>
    </row>
    <row r="33" spans="3:30" x14ac:dyDescent="0.25">
      <c r="C33" s="142"/>
      <c r="D33" s="320"/>
      <c r="E33" s="195" t="str">
        <f t="shared" si="3"/>
        <v/>
      </c>
      <c r="F33" s="154"/>
      <c r="G33" s="74"/>
      <c r="H33" s="67"/>
      <c r="I33" s="67"/>
      <c r="J33" s="67"/>
      <c r="K33" s="67"/>
      <c r="L33" s="67"/>
      <c r="M33" s="67"/>
      <c r="N33" s="67"/>
      <c r="O33" s="147" t="str">
        <f t="shared" si="4"/>
        <v/>
      </c>
      <c r="P33" s="148"/>
      <c r="Q33" s="148"/>
      <c r="R33" s="148"/>
      <c r="S33" s="443"/>
      <c r="T33" s="148" t="str">
        <f t="shared" si="5"/>
        <v/>
      </c>
      <c r="U33" s="148" t="str">
        <f t="shared" si="5"/>
        <v/>
      </c>
      <c r="V33" s="149" t="str">
        <f t="shared" si="5"/>
        <v/>
      </c>
      <c r="X33" s="239"/>
      <c r="Y33" s="151"/>
      <c r="Z33" s="149"/>
      <c r="AD33" s="700"/>
    </row>
    <row r="34" spans="3:30" x14ac:dyDescent="0.25">
      <c r="C34" s="142"/>
      <c r="D34" s="320"/>
      <c r="E34" s="195" t="str">
        <f t="shared" ref="E34:E35" si="6">IF(ISTEXT(D34),"STATUS","")</f>
        <v/>
      </c>
      <c r="F34" s="154"/>
      <c r="G34" s="74"/>
      <c r="H34" s="67"/>
      <c r="I34" s="67"/>
      <c r="J34" s="67"/>
      <c r="K34" s="67"/>
      <c r="L34" s="67"/>
      <c r="M34" s="67"/>
      <c r="N34" s="67"/>
      <c r="O34" s="147" t="str">
        <f t="shared" si="4"/>
        <v/>
      </c>
      <c r="P34" s="148"/>
      <c r="Q34" s="148"/>
      <c r="R34" s="148"/>
      <c r="S34" s="443"/>
      <c r="T34" s="148" t="str">
        <f t="shared" si="5"/>
        <v/>
      </c>
      <c r="U34" s="148" t="str">
        <f t="shared" si="5"/>
        <v/>
      </c>
      <c r="V34" s="149" t="str">
        <f t="shared" si="5"/>
        <v/>
      </c>
      <c r="X34" s="239"/>
      <c r="Y34" s="151"/>
      <c r="Z34" s="149"/>
      <c r="AD34" s="700"/>
    </row>
    <row r="35" spans="3:30" ht="14.4" thickBot="1" x14ac:dyDescent="0.3">
      <c r="C35" s="155"/>
      <c r="D35" s="190"/>
      <c r="E35" s="191" t="str">
        <f t="shared" si="6"/>
        <v/>
      </c>
      <c r="F35" s="157"/>
      <c r="G35" s="85"/>
      <c r="H35" s="72"/>
      <c r="I35" s="72"/>
      <c r="J35" s="72"/>
      <c r="K35" s="72"/>
      <c r="L35" s="72"/>
      <c r="M35" s="72"/>
      <c r="N35" s="691"/>
      <c r="O35" s="160" t="str">
        <f t="shared" si="4"/>
        <v/>
      </c>
      <c r="P35" s="160"/>
      <c r="Q35" s="160"/>
      <c r="R35" s="160"/>
      <c r="S35" s="548"/>
      <c r="T35" s="160" t="str">
        <f t="shared" si="5"/>
        <v/>
      </c>
      <c r="U35" s="160" t="str">
        <f t="shared" si="5"/>
        <v/>
      </c>
      <c r="V35" s="161" t="str">
        <f t="shared" si="5"/>
        <v/>
      </c>
      <c r="X35" s="158"/>
      <c r="Y35" s="163"/>
      <c r="Z35" s="161"/>
      <c r="AD35" s="700"/>
    </row>
    <row r="36" spans="3:30" x14ac:dyDescent="0.25">
      <c r="AD36" s="700"/>
    </row>
    <row r="37" spans="3:30" x14ac:dyDescent="0.25">
      <c r="AD37" s="700"/>
    </row>
    <row r="38" spans="3:30" x14ac:dyDescent="0.25">
      <c r="AD38" s="700"/>
    </row>
    <row r="39" spans="3:30" x14ac:dyDescent="0.25">
      <c r="AD39" s="700"/>
    </row>
  </sheetData>
  <mergeCells count="50">
    <mergeCell ref="AA3:AB4"/>
    <mergeCell ref="AA5:AA6"/>
    <mergeCell ref="AB5:AB6"/>
    <mergeCell ref="C17:N17"/>
    <mergeCell ref="C1:F1"/>
    <mergeCell ref="C3:F3"/>
    <mergeCell ref="G5:G6"/>
    <mergeCell ref="P5:P6"/>
    <mergeCell ref="Q5:Q6"/>
    <mergeCell ref="H5:H6"/>
    <mergeCell ref="I5:I6"/>
    <mergeCell ref="O5:O6"/>
    <mergeCell ref="J5:J6"/>
    <mergeCell ref="K5:K6"/>
    <mergeCell ref="L5:L6"/>
    <mergeCell ref="M5:M6"/>
    <mergeCell ref="N5:N6"/>
    <mergeCell ref="X3:Z3"/>
    <mergeCell ref="R5:R6"/>
    <mergeCell ref="S5:S6"/>
    <mergeCell ref="T5:T6"/>
    <mergeCell ref="U5:U6"/>
    <mergeCell ref="V5:V6"/>
    <mergeCell ref="X4:Z4"/>
    <mergeCell ref="X5:X6"/>
    <mergeCell ref="Y5:Y6"/>
    <mergeCell ref="Z5:Z6"/>
    <mergeCell ref="C22:F22"/>
    <mergeCell ref="X22:Z22"/>
    <mergeCell ref="X23:Z23"/>
    <mergeCell ref="G24:G25"/>
    <mergeCell ref="H24:H25"/>
    <mergeCell ref="I24:I25"/>
    <mergeCell ref="J24:J25"/>
    <mergeCell ref="K24:K25"/>
    <mergeCell ref="L24:L25"/>
    <mergeCell ref="M24:M25"/>
    <mergeCell ref="N24:N25"/>
    <mergeCell ref="O24:O25"/>
    <mergeCell ref="P24:P25"/>
    <mergeCell ref="Q24:Q25"/>
    <mergeCell ref="R24:R25"/>
    <mergeCell ref="S24:S25"/>
    <mergeCell ref="AD5:AD6"/>
    <mergeCell ref="Z24:Z25"/>
    <mergeCell ref="T24:T25"/>
    <mergeCell ref="U24:U25"/>
    <mergeCell ref="V24:V25"/>
    <mergeCell ref="X24:X25"/>
    <mergeCell ref="Y24:Y25"/>
  </mergeCells>
  <phoneticPr fontId="19" type="noConversion"/>
  <pageMargins left="0.25" right="0.25" top="0.75" bottom="0.75" header="0.3" footer="0.3"/>
  <pageSetup paperSize="9" scale="94" orientation="landscape" verticalDpi="120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C80"/>
  <sheetViews>
    <sheetView showGridLines="0" topLeftCell="A31" zoomScale="85" zoomScaleNormal="85" workbookViewId="0">
      <selection activeCell="AB24" sqref="AB24"/>
    </sheetView>
  </sheetViews>
  <sheetFormatPr baseColWidth="10" defaultColWidth="11.6328125" defaultRowHeight="13.8" x14ac:dyDescent="0.25"/>
  <cols>
    <col min="1" max="1" width="3.08984375" style="738" customWidth="1"/>
    <col min="2" max="2" width="41.1796875" style="738" hidden="1" customWidth="1"/>
    <col min="3" max="3" width="8.1796875" style="738" customWidth="1"/>
    <col min="4" max="4" width="15.90625" style="738" customWidth="1"/>
    <col min="5" max="5" width="11.81640625" style="738" customWidth="1"/>
    <col min="6" max="6" width="8.453125" style="738" customWidth="1"/>
    <col min="7" max="22" width="3.36328125" style="738" customWidth="1"/>
    <col min="23" max="23" width="3.453125" style="738" customWidth="1"/>
    <col min="24" max="26" width="6.36328125" style="738" customWidth="1"/>
    <col min="27" max="27" width="11.54296875" style="738" customWidth="1"/>
    <col min="28" max="28" width="11.90625" style="738" customWidth="1"/>
    <col min="29" max="29" width="12.54296875" style="738" customWidth="1"/>
    <col min="30" max="16384" width="11.6328125" style="738"/>
  </cols>
  <sheetData>
    <row r="1" spans="1:29" ht="17.399999999999999" x14ac:dyDescent="0.3">
      <c r="C1" s="1171" t="s">
        <v>506</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9">
        <v>15</v>
      </c>
      <c r="H4" s="808">
        <v>14</v>
      </c>
      <c r="I4" s="808">
        <v>13</v>
      </c>
      <c r="J4" s="808">
        <v>12</v>
      </c>
      <c r="K4" s="808">
        <v>11</v>
      </c>
      <c r="L4" s="808">
        <v>10</v>
      </c>
      <c r="M4" s="86">
        <v>9</v>
      </c>
      <c r="N4" s="86">
        <v>8</v>
      </c>
      <c r="O4" s="52">
        <v>7</v>
      </c>
      <c r="P4" s="40">
        <v>6</v>
      </c>
      <c r="Q4" s="40">
        <v>5</v>
      </c>
      <c r="R4" s="40">
        <v>4</v>
      </c>
      <c r="S4" s="40">
        <v>3</v>
      </c>
      <c r="T4" s="40">
        <v>2</v>
      </c>
      <c r="U4" s="40">
        <v>1</v>
      </c>
      <c r="V4" s="41">
        <v>0</v>
      </c>
      <c r="X4" s="1186" t="s">
        <v>273</v>
      </c>
      <c r="Y4" s="1187"/>
      <c r="Z4" s="1188"/>
      <c r="AA4" s="1090"/>
      <c r="AB4" s="1091"/>
      <c r="AC4" s="714"/>
    </row>
    <row r="5" spans="1:29" ht="209.25" customHeight="1" thickBot="1" x14ac:dyDescent="0.3">
      <c r="C5" s="58"/>
      <c r="D5" s="55"/>
      <c r="E5" s="59"/>
      <c r="F5" s="50" t="s">
        <v>218</v>
      </c>
      <c r="G5" s="1376"/>
      <c r="H5" s="1329"/>
      <c r="I5" s="1329"/>
      <c r="J5" s="1329"/>
      <c r="K5" s="1329"/>
      <c r="L5" s="1329"/>
      <c r="M5" s="1062" t="s">
        <v>680</v>
      </c>
      <c r="N5" s="1062" t="s">
        <v>98</v>
      </c>
      <c r="O5" s="1157" t="s">
        <v>14</v>
      </c>
      <c r="P5" s="1155" t="s">
        <v>21</v>
      </c>
      <c r="Q5" s="1155" t="s">
        <v>505</v>
      </c>
      <c r="R5" s="1155" t="s">
        <v>504</v>
      </c>
      <c r="S5" s="1155" t="s">
        <v>503</v>
      </c>
      <c r="T5" s="1155" t="s">
        <v>502</v>
      </c>
      <c r="U5" s="1155" t="s">
        <v>501</v>
      </c>
      <c r="V5" s="1200" t="s">
        <v>500</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326"/>
      <c r="H6" s="1328"/>
      <c r="I6" s="1328"/>
      <c r="J6" s="1328"/>
      <c r="K6" s="1328"/>
      <c r="L6" s="1328"/>
      <c r="M6" s="1104"/>
      <c r="N6" s="1104"/>
      <c r="O6" s="1156"/>
      <c r="P6" s="1156"/>
      <c r="Q6" s="1156"/>
      <c r="R6" s="1156"/>
      <c r="S6" s="1156"/>
      <c r="T6" s="1156"/>
      <c r="U6" s="1156"/>
      <c r="V6" s="1201"/>
      <c r="X6" s="1442"/>
      <c r="Y6" s="1443"/>
      <c r="Z6" s="1444"/>
      <c r="AA6" s="1092"/>
      <c r="AB6" s="1094"/>
      <c r="AC6" s="1067"/>
    </row>
    <row r="7" spans="1:29" x14ac:dyDescent="0.25">
      <c r="A7" s="115"/>
      <c r="B7" s="738" t="str">
        <f>IF(ISTEXT(D7),(CONCATENATE(Forside!$B$5,".",C7,".",D7,".",E7)),(""))</f>
        <v/>
      </c>
      <c r="C7" s="913"/>
      <c r="D7" s="914"/>
      <c r="E7" s="91" t="str">
        <f>IF(ISTEXT(D7),"STATUS","")</f>
        <v/>
      </c>
      <c r="F7" s="92"/>
      <c r="G7" s="819"/>
      <c r="H7" s="808"/>
      <c r="I7" s="808"/>
      <c r="J7" s="808"/>
      <c r="K7" s="808"/>
      <c r="L7" s="808"/>
      <c r="M7" s="86"/>
      <c r="N7" s="86"/>
      <c r="O7" s="86"/>
      <c r="P7" s="63"/>
      <c r="Q7" s="63"/>
      <c r="R7" s="63"/>
      <c r="S7" s="63"/>
      <c r="T7" s="63"/>
      <c r="U7" s="63"/>
      <c r="V7" s="64"/>
      <c r="W7" s="71"/>
      <c r="X7" s="805"/>
      <c r="Y7" s="406"/>
      <c r="Z7" s="64"/>
      <c r="AA7" s="313"/>
      <c r="AB7" s="139"/>
      <c r="AC7" s="139"/>
    </row>
    <row r="8" spans="1:29" x14ac:dyDescent="0.25">
      <c r="A8" s="115"/>
      <c r="B8" s="738" t="str">
        <f>IF(ISTEXT(D8),(CONCATENATE(Forside!$B$5,".",C8,".",D8,".",E8)),(""))</f>
        <v/>
      </c>
      <c r="C8" s="913"/>
      <c r="D8" s="914"/>
      <c r="E8" s="91" t="str">
        <f>IF(ISTEXT(D8),"STATUS","")</f>
        <v/>
      </c>
      <c r="F8" s="92"/>
      <c r="G8" s="820"/>
      <c r="H8" s="810"/>
      <c r="I8" s="810"/>
      <c r="J8" s="810"/>
      <c r="K8" s="810"/>
      <c r="L8" s="810"/>
      <c r="M8" s="75"/>
      <c r="N8" s="75"/>
      <c r="O8" s="75"/>
      <c r="P8" s="67"/>
      <c r="Q8" s="67"/>
      <c r="R8" s="67"/>
      <c r="S8" s="67"/>
      <c r="T8" s="67"/>
      <c r="U8" s="67"/>
      <c r="V8" s="68"/>
      <c r="W8" s="71"/>
      <c r="X8" s="6"/>
      <c r="Y8" s="76"/>
      <c r="Z8" s="68"/>
      <c r="AA8" s="314"/>
      <c r="AB8" s="145"/>
      <c r="AC8" s="145"/>
    </row>
    <row r="9" spans="1:29" x14ac:dyDescent="0.25">
      <c r="A9" s="115"/>
      <c r="B9" s="738" t="str">
        <f>IF(ISTEXT(D9),(CONCATENATE(Forside!$B$5,".",C9,".",D9,".",E9)),(""))</f>
        <v/>
      </c>
      <c r="C9" s="913"/>
      <c r="D9" s="914"/>
      <c r="E9" s="91" t="str">
        <f t="shared" ref="E9:E18" si="0">IF(ISTEXT(D9),"STATUS","")</f>
        <v/>
      </c>
      <c r="F9" s="113"/>
      <c r="G9" s="823"/>
      <c r="H9" s="824"/>
      <c r="I9" s="824"/>
      <c r="J9" s="824"/>
      <c r="K9" s="824"/>
      <c r="L9" s="824"/>
      <c r="M9" s="80"/>
      <c r="N9" s="80"/>
      <c r="O9" s="75"/>
      <c r="P9" s="67"/>
      <c r="Q9" s="67"/>
      <c r="R9" s="67"/>
      <c r="S9" s="67"/>
      <c r="T9" s="67"/>
      <c r="U9" s="67"/>
      <c r="V9" s="68"/>
      <c r="W9" s="71"/>
      <c r="X9" s="6"/>
      <c r="Y9" s="76"/>
      <c r="Z9" s="68"/>
      <c r="AA9" s="314"/>
      <c r="AB9" s="145"/>
      <c r="AC9" s="145"/>
    </row>
    <row r="10" spans="1:29" x14ac:dyDescent="0.25">
      <c r="A10" s="115"/>
      <c r="B10" s="738" t="str">
        <f>IF(ISTEXT(D10),(CONCATENATE(Forside!$B$5,".",C10,".",D10,".",E10)),(""))</f>
        <v/>
      </c>
      <c r="C10" s="913"/>
      <c r="D10" s="914"/>
      <c r="E10" s="91" t="str">
        <f t="shared" si="0"/>
        <v/>
      </c>
      <c r="F10" s="113"/>
      <c r="G10" s="823"/>
      <c r="H10" s="824"/>
      <c r="I10" s="824"/>
      <c r="J10" s="824"/>
      <c r="K10" s="824"/>
      <c r="L10" s="824"/>
      <c r="M10" s="80"/>
      <c r="N10" s="80"/>
      <c r="O10" s="75"/>
      <c r="P10" s="67"/>
      <c r="Q10" s="67"/>
      <c r="R10" s="67"/>
      <c r="S10" s="67"/>
      <c r="T10" s="67"/>
      <c r="U10" s="67"/>
      <c r="V10" s="68"/>
      <c r="W10" s="71"/>
      <c r="X10" s="6"/>
      <c r="Y10" s="76"/>
      <c r="Z10" s="68"/>
      <c r="AA10" s="314"/>
      <c r="AB10" s="145"/>
      <c r="AC10" s="145"/>
    </row>
    <row r="11" spans="1:29" x14ac:dyDescent="0.25">
      <c r="A11" s="115"/>
      <c r="B11" s="738" t="str">
        <f>IF(ISTEXT(D11),(CONCATENATE(Forside!$B$5,".",C11,".",D11,".",E11)),(""))</f>
        <v/>
      </c>
      <c r="C11" s="913"/>
      <c r="D11" s="914"/>
      <c r="E11" s="91" t="str">
        <f t="shared" si="0"/>
        <v/>
      </c>
      <c r="F11" s="113"/>
      <c r="G11" s="823"/>
      <c r="H11" s="824"/>
      <c r="I11" s="824"/>
      <c r="J11" s="824"/>
      <c r="K11" s="824"/>
      <c r="L11" s="824"/>
      <c r="M11" s="80"/>
      <c r="N11" s="80"/>
      <c r="O11" s="75"/>
      <c r="P11" s="67"/>
      <c r="Q11" s="67"/>
      <c r="R11" s="67"/>
      <c r="S11" s="67"/>
      <c r="T11" s="67"/>
      <c r="U11" s="67"/>
      <c r="V11" s="68"/>
      <c r="W11" s="71"/>
      <c r="X11" s="6"/>
      <c r="Y11" s="76"/>
      <c r="Z11" s="68"/>
      <c r="AA11" s="314"/>
      <c r="AB11" s="145"/>
      <c r="AC11" s="145"/>
    </row>
    <row r="12" spans="1:29" x14ac:dyDescent="0.25">
      <c r="A12" s="115"/>
      <c r="B12" s="738" t="str">
        <f>IF(ISTEXT(D12),(CONCATENATE(Forside!$B$5,".",C12,".",D12,".",E12)),(""))</f>
        <v/>
      </c>
      <c r="C12" s="913"/>
      <c r="D12" s="914"/>
      <c r="E12" s="91" t="str">
        <f t="shared" si="0"/>
        <v/>
      </c>
      <c r="F12" s="113"/>
      <c r="G12" s="823"/>
      <c r="H12" s="824"/>
      <c r="I12" s="824"/>
      <c r="J12" s="824"/>
      <c r="K12" s="824"/>
      <c r="L12" s="824"/>
      <c r="M12" s="80"/>
      <c r="N12" s="80"/>
      <c r="O12" s="75"/>
      <c r="P12" s="67"/>
      <c r="Q12" s="67"/>
      <c r="R12" s="67"/>
      <c r="S12" s="67"/>
      <c r="T12" s="67"/>
      <c r="U12" s="67"/>
      <c r="V12" s="68"/>
      <c r="W12" s="71"/>
      <c r="X12" s="6"/>
      <c r="Y12" s="76"/>
      <c r="Z12" s="68"/>
      <c r="AA12" s="314"/>
      <c r="AB12" s="145"/>
      <c r="AC12" s="145"/>
    </row>
    <row r="13" spans="1:29" x14ac:dyDescent="0.25">
      <c r="A13" s="115"/>
      <c r="B13" s="738" t="str">
        <f>IF(ISTEXT(D13),(CONCATENATE(Forside!$B$5,".",C13,".",D13,".",E13)),(""))</f>
        <v/>
      </c>
      <c r="C13" s="913"/>
      <c r="D13" s="914"/>
      <c r="E13" s="91" t="str">
        <f t="shared" si="0"/>
        <v/>
      </c>
      <c r="F13" s="113"/>
      <c r="G13" s="823"/>
      <c r="H13" s="824"/>
      <c r="I13" s="824"/>
      <c r="J13" s="824"/>
      <c r="K13" s="824"/>
      <c r="L13" s="824"/>
      <c r="M13" s="80"/>
      <c r="N13" s="80"/>
      <c r="O13" s="75"/>
      <c r="P13" s="67"/>
      <c r="Q13" s="67"/>
      <c r="R13" s="67"/>
      <c r="S13" s="67"/>
      <c r="T13" s="67"/>
      <c r="U13" s="67"/>
      <c r="V13" s="68"/>
      <c r="W13" s="71"/>
      <c r="X13" s="6"/>
      <c r="Y13" s="76"/>
      <c r="Z13" s="68"/>
      <c r="AA13" s="314"/>
      <c r="AB13" s="145"/>
      <c r="AC13" s="145"/>
    </row>
    <row r="14" spans="1:29" x14ac:dyDescent="0.25">
      <c r="A14" s="115"/>
      <c r="B14" s="738" t="str">
        <f>IF(ISTEXT(D14),(CONCATENATE(Forside!$B$5,".",C14,".",D14,".",E14)),(""))</f>
        <v/>
      </c>
      <c r="C14" s="913"/>
      <c r="D14" s="914"/>
      <c r="E14" s="91" t="str">
        <f t="shared" si="0"/>
        <v/>
      </c>
      <c r="F14" s="113"/>
      <c r="G14" s="823"/>
      <c r="H14" s="824"/>
      <c r="I14" s="824"/>
      <c r="J14" s="824"/>
      <c r="K14" s="824"/>
      <c r="L14" s="824"/>
      <c r="M14" s="80"/>
      <c r="N14" s="80"/>
      <c r="O14" s="75"/>
      <c r="P14" s="67"/>
      <c r="Q14" s="67"/>
      <c r="R14" s="67"/>
      <c r="S14" s="67"/>
      <c r="T14" s="67"/>
      <c r="U14" s="67"/>
      <c r="V14" s="68"/>
      <c r="W14" s="71"/>
      <c r="X14" s="6"/>
      <c r="Y14" s="76"/>
      <c r="Z14" s="68"/>
      <c r="AA14" s="314"/>
      <c r="AB14" s="145"/>
      <c r="AC14" s="145"/>
    </row>
    <row r="15" spans="1:29" x14ac:dyDescent="0.25">
      <c r="A15" s="115"/>
      <c r="C15" s="913"/>
      <c r="D15" s="914"/>
      <c r="E15" s="91" t="str">
        <f t="shared" si="0"/>
        <v/>
      </c>
      <c r="F15" s="113"/>
      <c r="G15" s="823"/>
      <c r="H15" s="824"/>
      <c r="I15" s="824"/>
      <c r="J15" s="824"/>
      <c r="K15" s="824"/>
      <c r="L15" s="824"/>
      <c r="M15" s="80"/>
      <c r="N15" s="80"/>
      <c r="O15" s="80"/>
      <c r="P15" s="67"/>
      <c r="Q15" s="67"/>
      <c r="R15" s="67"/>
      <c r="S15" s="67"/>
      <c r="T15" s="67"/>
      <c r="U15" s="67"/>
      <c r="V15" s="68"/>
      <c r="W15" s="71"/>
      <c r="X15" s="6"/>
      <c r="Y15" s="76"/>
      <c r="Z15" s="68"/>
      <c r="AA15" s="314"/>
      <c r="AB15" s="145"/>
      <c r="AC15" s="145"/>
    </row>
    <row r="16" spans="1:29" x14ac:dyDescent="0.25">
      <c r="A16" s="115"/>
      <c r="C16" s="913"/>
      <c r="D16" s="914"/>
      <c r="E16" s="91" t="str">
        <f t="shared" si="0"/>
        <v/>
      </c>
      <c r="F16" s="113"/>
      <c r="G16" s="823"/>
      <c r="H16" s="824"/>
      <c r="I16" s="824"/>
      <c r="J16" s="824"/>
      <c r="K16" s="824"/>
      <c r="L16" s="824"/>
      <c r="M16" s="80"/>
      <c r="N16" s="80"/>
      <c r="O16" s="80"/>
      <c r="P16" s="67"/>
      <c r="Q16" s="67"/>
      <c r="R16" s="67"/>
      <c r="S16" s="67"/>
      <c r="T16" s="67"/>
      <c r="U16" s="67"/>
      <c r="V16" s="68"/>
      <c r="W16" s="71"/>
      <c r="X16" s="6"/>
      <c r="Y16" s="76"/>
      <c r="Z16" s="68"/>
      <c r="AA16" s="314"/>
      <c r="AB16" s="145"/>
      <c r="AC16" s="145"/>
    </row>
    <row r="17" spans="1:29" x14ac:dyDescent="0.25">
      <c r="A17" s="115"/>
      <c r="C17" s="66"/>
      <c r="D17" s="87"/>
      <c r="E17" s="91" t="str">
        <f t="shared" si="0"/>
        <v/>
      </c>
      <c r="F17" s="113"/>
      <c r="G17" s="823"/>
      <c r="H17" s="824"/>
      <c r="I17" s="824"/>
      <c r="J17" s="824"/>
      <c r="K17" s="824"/>
      <c r="L17" s="824"/>
      <c r="M17" s="80"/>
      <c r="N17" s="80"/>
      <c r="O17" s="80"/>
      <c r="P17" s="67"/>
      <c r="Q17" s="67"/>
      <c r="R17" s="67"/>
      <c r="S17" s="67"/>
      <c r="T17" s="67"/>
      <c r="U17" s="67"/>
      <c r="V17" s="68"/>
      <c r="W17" s="71"/>
      <c r="X17" s="6"/>
      <c r="Y17" s="76"/>
      <c r="Z17" s="68"/>
      <c r="AA17" s="314"/>
      <c r="AB17" s="145"/>
      <c r="AC17" s="145"/>
    </row>
    <row r="18" spans="1:29" x14ac:dyDescent="0.25">
      <c r="A18" s="115"/>
      <c r="C18" s="66"/>
      <c r="D18" s="87"/>
      <c r="E18" s="91" t="str">
        <f t="shared" si="0"/>
        <v/>
      </c>
      <c r="F18" s="113"/>
      <c r="G18" s="823"/>
      <c r="H18" s="824"/>
      <c r="I18" s="824"/>
      <c r="J18" s="824"/>
      <c r="K18" s="824"/>
      <c r="L18" s="824"/>
      <c r="M18" s="80"/>
      <c r="N18" s="80"/>
      <c r="O18" s="80"/>
      <c r="P18" s="67"/>
      <c r="Q18" s="67"/>
      <c r="R18" s="67"/>
      <c r="S18" s="67"/>
      <c r="T18" s="67"/>
      <c r="U18" s="67"/>
      <c r="V18" s="68"/>
      <c r="W18" s="71"/>
      <c r="X18" s="6"/>
      <c r="Y18" s="76"/>
      <c r="Z18" s="68"/>
      <c r="AA18" s="314"/>
      <c r="AB18" s="145"/>
      <c r="AC18" s="145"/>
    </row>
    <row r="19" spans="1:29" x14ac:dyDescent="0.25">
      <c r="A19" s="115"/>
      <c r="C19" s="66"/>
      <c r="D19" s="87"/>
      <c r="E19" s="91"/>
      <c r="F19" s="113"/>
      <c r="G19" s="823"/>
      <c r="H19" s="824"/>
      <c r="I19" s="824"/>
      <c r="J19" s="824"/>
      <c r="K19" s="824"/>
      <c r="L19" s="824"/>
      <c r="M19" s="80"/>
      <c r="N19" s="80"/>
      <c r="O19" s="80"/>
      <c r="P19" s="67"/>
      <c r="Q19" s="67"/>
      <c r="R19" s="67"/>
      <c r="S19" s="67"/>
      <c r="T19" s="67"/>
      <c r="U19" s="67"/>
      <c r="V19" s="68"/>
      <c r="W19" s="71"/>
      <c r="X19" s="6"/>
      <c r="Y19" s="76"/>
      <c r="Z19" s="68"/>
      <c r="AA19" s="608"/>
      <c r="AB19" s="48"/>
      <c r="AC19" s="145"/>
    </row>
    <row r="20" spans="1:29" x14ac:dyDescent="0.25">
      <c r="A20" s="115"/>
      <c r="C20" s="66"/>
      <c r="D20" s="87"/>
      <c r="E20" s="91"/>
      <c r="F20" s="113"/>
      <c r="G20" s="823"/>
      <c r="H20" s="824"/>
      <c r="I20" s="824"/>
      <c r="J20" s="824"/>
      <c r="K20" s="824"/>
      <c r="L20" s="824"/>
      <c r="M20" s="80"/>
      <c r="N20" s="80"/>
      <c r="O20" s="80"/>
      <c r="P20" s="67"/>
      <c r="Q20" s="67"/>
      <c r="R20" s="67"/>
      <c r="S20" s="67"/>
      <c r="T20" s="67"/>
      <c r="U20" s="67"/>
      <c r="V20" s="68"/>
      <c r="W20" s="71"/>
      <c r="X20" s="6"/>
      <c r="Y20" s="76"/>
      <c r="Z20" s="68"/>
      <c r="AA20" s="608"/>
      <c r="AB20" s="48"/>
      <c r="AC20" s="145"/>
    </row>
    <row r="21" spans="1:29" x14ac:dyDescent="0.25">
      <c r="A21" s="115"/>
      <c r="C21" s="66"/>
      <c r="D21" s="87"/>
      <c r="E21" s="91"/>
      <c r="F21" s="113"/>
      <c r="G21" s="823"/>
      <c r="H21" s="824"/>
      <c r="I21" s="824"/>
      <c r="J21" s="824"/>
      <c r="K21" s="824"/>
      <c r="L21" s="824"/>
      <c r="M21" s="80"/>
      <c r="N21" s="80"/>
      <c r="O21" s="80"/>
      <c r="P21" s="67"/>
      <c r="Q21" s="67"/>
      <c r="R21" s="67"/>
      <c r="S21" s="67"/>
      <c r="T21" s="67"/>
      <c r="U21" s="67"/>
      <c r="V21" s="68"/>
      <c r="W21" s="71"/>
      <c r="X21" s="6"/>
      <c r="Y21" s="76"/>
      <c r="Z21" s="68"/>
      <c r="AA21" s="608"/>
      <c r="AB21" s="48"/>
      <c r="AC21" s="145"/>
    </row>
    <row r="22" spans="1:29" ht="14.4" thickBot="1" x14ac:dyDescent="0.3">
      <c r="A22" s="71"/>
      <c r="C22" s="84"/>
      <c r="D22" s="65"/>
      <c r="E22" s="91" t="str">
        <f>IF(ISTEXT(D22),"STATUS","")</f>
        <v/>
      </c>
      <c r="F22" s="93"/>
      <c r="G22" s="821"/>
      <c r="H22" s="812"/>
      <c r="I22" s="812"/>
      <c r="J22" s="812"/>
      <c r="K22" s="812"/>
      <c r="L22" s="812"/>
      <c r="M22" s="94"/>
      <c r="N22" s="94"/>
      <c r="O22" s="94"/>
      <c r="P22" s="72" t="str">
        <f>IF(ISTEXT($D22),1,"")</f>
        <v/>
      </c>
      <c r="Q22" s="72"/>
      <c r="R22" s="72" t="str">
        <f>IF(ISTEXT($D22),1,"")</f>
        <v/>
      </c>
      <c r="S22" s="72" t="str">
        <f>IF(ISTEXT($D22),1,"")</f>
        <v/>
      </c>
      <c r="T22" s="72" t="str">
        <f>IF(ISTEXT($D22),1,"")</f>
        <v/>
      </c>
      <c r="U22" s="72" t="str">
        <f>IF(ISTEXT($D22),1,"")</f>
        <v/>
      </c>
      <c r="V22" s="82" t="str">
        <f>IF(ISTEXT($D22),1,"")</f>
        <v/>
      </c>
      <c r="W22" s="71"/>
      <c r="X22" s="85"/>
      <c r="Y22" s="88"/>
      <c r="Z22" s="82"/>
      <c r="AA22" s="806"/>
      <c r="AB22" s="49"/>
      <c r="AC22" s="157"/>
    </row>
    <row r="23" spans="1:29" x14ac:dyDescent="0.25">
      <c r="A23" s="71"/>
      <c r="C23" s="1144" t="s">
        <v>278</v>
      </c>
      <c r="D23" s="1144"/>
      <c r="E23" s="1144"/>
      <c r="F23" s="1144"/>
      <c r="G23" s="1150"/>
      <c r="H23" s="1150"/>
      <c r="I23" s="1150"/>
      <c r="J23" s="1150"/>
      <c r="K23" s="1150"/>
      <c r="L23" s="1150"/>
      <c r="M23" s="1150"/>
      <c r="N23" s="1150"/>
      <c r="O23" s="71"/>
      <c r="P23" s="71"/>
      <c r="Q23" s="71"/>
      <c r="R23" s="71"/>
      <c r="S23" s="71"/>
      <c r="T23" s="71"/>
      <c r="U23" s="71"/>
      <c r="V23" s="71"/>
      <c r="W23" s="71"/>
      <c r="X23" s="112"/>
      <c r="Y23" s="112"/>
      <c r="Z23" s="112"/>
    </row>
    <row r="24" spans="1:29" ht="14.4" thickBot="1" x14ac:dyDescent="0.3">
      <c r="A24" s="71"/>
      <c r="C24" s="71"/>
      <c r="D24" s="71"/>
      <c r="E24" s="71"/>
      <c r="F24" s="71"/>
      <c r="G24" s="71"/>
      <c r="H24" s="71"/>
      <c r="I24" s="71"/>
      <c r="J24" s="71"/>
      <c r="K24" s="71"/>
      <c r="L24" s="71"/>
      <c r="M24" s="71"/>
      <c r="N24" s="71"/>
      <c r="O24" s="71"/>
      <c r="P24" s="71"/>
      <c r="Q24" s="71"/>
      <c r="R24" s="71"/>
      <c r="S24" s="71"/>
      <c r="T24" s="71"/>
      <c r="U24" s="71"/>
      <c r="V24" s="71"/>
      <c r="W24" s="71"/>
      <c r="X24" s="112"/>
      <c r="Y24" s="112"/>
      <c r="Z24" s="112"/>
    </row>
    <row r="25" spans="1:29" ht="18" thickBot="1" x14ac:dyDescent="0.35">
      <c r="A25" s="71"/>
      <c r="C25" s="1151" t="s">
        <v>163</v>
      </c>
      <c r="D25" s="1151"/>
      <c r="E25" s="1151"/>
      <c r="F25" s="1151"/>
      <c r="G25" s="71"/>
      <c r="H25" s="71"/>
      <c r="I25" s="71"/>
      <c r="J25" s="71"/>
      <c r="K25" s="71"/>
      <c r="L25" s="71"/>
      <c r="M25" s="71"/>
      <c r="N25" s="71"/>
      <c r="O25" s="71"/>
      <c r="P25" s="71"/>
      <c r="Q25" s="71"/>
      <c r="R25" s="71"/>
      <c r="S25" s="71"/>
      <c r="T25" s="71"/>
      <c r="U25" s="71"/>
      <c r="V25" s="71"/>
      <c r="W25" s="71"/>
      <c r="X25" s="1179" t="s">
        <v>272</v>
      </c>
      <c r="Y25" s="1180"/>
      <c r="Z25" s="1181"/>
    </row>
    <row r="26" spans="1:29" ht="14.4" thickBot="1" x14ac:dyDescent="0.3">
      <c r="A26" s="71"/>
      <c r="C26" s="96"/>
      <c r="D26" s="95"/>
      <c r="E26" s="97"/>
      <c r="F26" s="98" t="s">
        <v>219</v>
      </c>
      <c r="G26" s="819">
        <v>15</v>
      </c>
      <c r="H26" s="808">
        <v>14</v>
      </c>
      <c r="I26" s="808">
        <v>13</v>
      </c>
      <c r="J26" s="808">
        <v>12</v>
      </c>
      <c r="K26" s="808">
        <v>11</v>
      </c>
      <c r="L26" s="808">
        <v>10</v>
      </c>
      <c r="M26" s="86">
        <v>9</v>
      </c>
      <c r="N26" s="86">
        <v>8</v>
      </c>
      <c r="O26" s="86">
        <v>7</v>
      </c>
      <c r="P26" s="63">
        <v>6</v>
      </c>
      <c r="Q26" s="63">
        <v>5</v>
      </c>
      <c r="R26" s="63">
        <v>4</v>
      </c>
      <c r="S26" s="63">
        <v>3</v>
      </c>
      <c r="T26" s="63">
        <v>2</v>
      </c>
      <c r="U26" s="63">
        <v>1</v>
      </c>
      <c r="V26" s="64">
        <v>0</v>
      </c>
      <c r="W26" s="71"/>
      <c r="X26" s="1186" t="s">
        <v>273</v>
      </c>
      <c r="Y26" s="1187"/>
      <c r="Z26" s="1188"/>
    </row>
    <row r="27" spans="1:29" ht="195.75" customHeight="1" thickBot="1" x14ac:dyDescent="0.3">
      <c r="A27" s="71"/>
      <c r="C27" s="99"/>
      <c r="D27" s="100"/>
      <c r="E27" s="101"/>
      <c r="F27" s="102" t="s">
        <v>218</v>
      </c>
      <c r="G27" s="1376"/>
      <c r="H27" s="1329"/>
      <c r="I27" s="1329"/>
      <c r="J27" s="1329"/>
      <c r="K27" s="1329"/>
      <c r="L27" s="1329"/>
      <c r="M27" s="1062" t="s">
        <v>682</v>
      </c>
      <c r="N27" s="1062" t="s">
        <v>681</v>
      </c>
      <c r="O27" s="1062" t="s">
        <v>499</v>
      </c>
      <c r="P27" s="1062" t="s">
        <v>26</v>
      </c>
      <c r="Q27" s="1101" t="s">
        <v>498</v>
      </c>
      <c r="R27" s="1101" t="s">
        <v>497</v>
      </c>
      <c r="S27" s="1101" t="s">
        <v>496</v>
      </c>
      <c r="T27" s="1101" t="s">
        <v>495</v>
      </c>
      <c r="U27" s="1062" t="s">
        <v>494</v>
      </c>
      <c r="V27" s="1250" t="s">
        <v>493</v>
      </c>
      <c r="W27" s="71"/>
      <c r="X27" s="1236" t="s">
        <v>210</v>
      </c>
      <c r="Y27" s="1238" t="s">
        <v>211</v>
      </c>
      <c r="Z27" s="1240" t="s">
        <v>212</v>
      </c>
    </row>
    <row r="28" spans="1:29" ht="14.4" thickBot="1" x14ac:dyDescent="0.3">
      <c r="A28" s="71"/>
      <c r="C28" s="486" t="s">
        <v>222</v>
      </c>
      <c r="D28" s="485" t="s">
        <v>225</v>
      </c>
      <c r="E28" s="739" t="s">
        <v>226</v>
      </c>
      <c r="F28" s="106" t="s">
        <v>217</v>
      </c>
      <c r="G28" s="1326"/>
      <c r="H28" s="1328"/>
      <c r="I28" s="1328"/>
      <c r="J28" s="1328"/>
      <c r="K28" s="1328"/>
      <c r="L28" s="1328"/>
      <c r="M28" s="1104"/>
      <c r="N28" s="1104"/>
      <c r="O28" s="1104"/>
      <c r="P28" s="1104"/>
      <c r="Q28" s="1104"/>
      <c r="R28" s="1104"/>
      <c r="S28" s="1104"/>
      <c r="T28" s="1104"/>
      <c r="U28" s="1104"/>
      <c r="V28" s="1251"/>
      <c r="W28" s="71"/>
      <c r="X28" s="1237"/>
      <c r="Y28" s="1239"/>
      <c r="Z28" s="1241"/>
    </row>
    <row r="29" spans="1:29" x14ac:dyDescent="0.25">
      <c r="A29" s="115"/>
      <c r="B29" s="738" t="str">
        <f>IF(ISTEXT(D29),(CONCATENATE(Forside!$B$5,".",C29,".",D29,".",E29)),(""))</f>
        <v>...</v>
      </c>
      <c r="C29" s="87" t="str">
        <f>C7&amp;""</f>
        <v/>
      </c>
      <c r="D29" s="87" t="str">
        <f>D7&amp;""</f>
        <v/>
      </c>
      <c r="E29" s="599" t="str">
        <f>IF(ISTEXT(D7),"KOMMANDO","")</f>
        <v/>
      </c>
      <c r="F29" s="598"/>
      <c r="G29" s="819"/>
      <c r="H29" s="808"/>
      <c r="I29" s="808"/>
      <c r="J29" s="808"/>
      <c r="K29" s="808"/>
      <c r="L29" s="808"/>
      <c r="M29" s="86"/>
      <c r="N29" s="86"/>
      <c r="O29" s="86"/>
      <c r="P29" s="86"/>
      <c r="Q29" s="86"/>
      <c r="R29" s="86"/>
      <c r="S29" s="86"/>
      <c r="T29" s="86"/>
      <c r="U29" s="86"/>
      <c r="V29" s="602"/>
      <c r="W29" s="71"/>
      <c r="X29" s="146"/>
      <c r="Y29" s="76"/>
      <c r="Z29" s="68"/>
    </row>
    <row r="30" spans="1:29" x14ac:dyDescent="0.25">
      <c r="A30" s="115"/>
      <c r="B30" s="738" t="str">
        <f>IF(ISTEXT(D30),(CONCATENATE(Forside!$B$5,".",C30,".",D30,".",E30)),(""))</f>
        <v>...</v>
      </c>
      <c r="C30" s="87" t="str">
        <f>C8&amp;""</f>
        <v/>
      </c>
      <c r="D30" s="87" t="str">
        <f>D8&amp;""</f>
        <v/>
      </c>
      <c r="E30" s="91" t="str">
        <f>IF(ISTEXT(D8),"KOMMANDO","")</f>
        <v/>
      </c>
      <c r="F30" s="538"/>
      <c r="G30" s="820"/>
      <c r="H30" s="810"/>
      <c r="I30" s="810"/>
      <c r="J30" s="810"/>
      <c r="K30" s="810"/>
      <c r="L30" s="810"/>
      <c r="M30" s="75"/>
      <c r="N30" s="75"/>
      <c r="O30" s="75"/>
      <c r="P30" s="75"/>
      <c r="Q30" s="75"/>
      <c r="R30" s="75"/>
      <c r="S30" s="75"/>
      <c r="T30" s="75"/>
      <c r="U30" s="75"/>
      <c r="V30" s="603"/>
      <c r="X30" s="146"/>
      <c r="Y30" s="24"/>
      <c r="Z30" s="4"/>
    </row>
    <row r="31" spans="1:29" x14ac:dyDescent="0.25">
      <c r="A31" s="115"/>
      <c r="B31" s="738" t="str">
        <f>IF(ISTEXT(D31),(CONCATENATE(Forside!$B$5,".",C31,".",D31,".",E31)),(""))</f>
        <v>...</v>
      </c>
      <c r="C31" s="87" t="str">
        <f t="shared" ref="C31:D39" si="1">C9&amp;""</f>
        <v/>
      </c>
      <c r="D31" s="87" t="str">
        <f t="shared" si="1"/>
        <v/>
      </c>
      <c r="E31" s="91" t="str">
        <f t="shared" ref="E31:E40" si="2">IF(ISTEXT(D9),"KOMMANDO","")</f>
        <v/>
      </c>
      <c r="F31" s="538"/>
      <c r="G31" s="820"/>
      <c r="H31" s="810"/>
      <c r="I31" s="810"/>
      <c r="J31" s="810"/>
      <c r="K31" s="810"/>
      <c r="L31" s="810"/>
      <c r="M31" s="75"/>
      <c r="N31" s="75"/>
      <c r="O31" s="75"/>
      <c r="P31" s="75"/>
      <c r="Q31" s="75"/>
      <c r="R31" s="75"/>
      <c r="S31" s="75"/>
      <c r="T31" s="75"/>
      <c r="U31" s="75"/>
      <c r="V31" s="603"/>
      <c r="X31" s="178"/>
      <c r="Y31" s="33"/>
      <c r="Z31" s="28"/>
    </row>
    <row r="32" spans="1:29" x14ac:dyDescent="0.25">
      <c r="A32" s="115"/>
      <c r="B32" s="738" t="str">
        <f>IF(ISTEXT(D32),(CONCATENATE(Forside!$B$5,".",C32,".",D32,".",E32)),(""))</f>
        <v>...</v>
      </c>
      <c r="C32" s="87" t="str">
        <f t="shared" si="1"/>
        <v/>
      </c>
      <c r="D32" s="87" t="str">
        <f t="shared" si="1"/>
        <v/>
      </c>
      <c r="E32" s="91" t="str">
        <f t="shared" si="2"/>
        <v/>
      </c>
      <c r="F32" s="537"/>
      <c r="G32" s="823"/>
      <c r="H32" s="824"/>
      <c r="I32" s="824"/>
      <c r="J32" s="824"/>
      <c r="K32" s="824"/>
      <c r="L32" s="824"/>
      <c r="M32" s="75"/>
      <c r="N32" s="75"/>
      <c r="O32" s="75"/>
      <c r="P32" s="75"/>
      <c r="Q32" s="75"/>
      <c r="R32" s="75"/>
      <c r="S32" s="75"/>
      <c r="T32" s="75"/>
      <c r="U32" s="75"/>
      <c r="V32" s="603"/>
      <c r="X32" s="178"/>
      <c r="Y32" s="33"/>
      <c r="Z32" s="28"/>
    </row>
    <row r="33" spans="1:29" x14ac:dyDescent="0.25">
      <c r="A33" s="115"/>
      <c r="B33" s="738" t="str">
        <f>IF(ISTEXT(D33),(CONCATENATE(Forside!$B$5,".",C33,".",D33,".",E33)),(""))</f>
        <v>...</v>
      </c>
      <c r="C33" s="87" t="str">
        <f t="shared" si="1"/>
        <v/>
      </c>
      <c r="D33" s="87" t="str">
        <f t="shared" si="1"/>
        <v/>
      </c>
      <c r="E33" s="91" t="str">
        <f t="shared" si="2"/>
        <v/>
      </c>
      <c r="F33" s="537"/>
      <c r="G33" s="823"/>
      <c r="H33" s="824"/>
      <c r="I33" s="824"/>
      <c r="J33" s="824"/>
      <c r="K33" s="824"/>
      <c r="L33" s="824"/>
      <c r="M33" s="75"/>
      <c r="N33" s="75"/>
      <c r="O33" s="75"/>
      <c r="P33" s="75"/>
      <c r="Q33" s="75"/>
      <c r="R33" s="75"/>
      <c r="S33" s="75"/>
      <c r="T33" s="75"/>
      <c r="U33" s="75"/>
      <c r="V33" s="603"/>
      <c r="X33" s="178"/>
      <c r="Y33" s="33"/>
      <c r="Z33" s="28"/>
    </row>
    <row r="34" spans="1:29" x14ac:dyDescent="0.25">
      <c r="A34" s="115"/>
      <c r="B34" s="738" t="str">
        <f>IF(ISTEXT(D34),(CONCATENATE(Forside!$B$5,".",C34,".",D34,".",E34)),(""))</f>
        <v>...</v>
      </c>
      <c r="C34" s="87" t="str">
        <f t="shared" si="1"/>
        <v/>
      </c>
      <c r="D34" s="87" t="str">
        <f t="shared" si="1"/>
        <v/>
      </c>
      <c r="E34" s="91" t="str">
        <f t="shared" si="2"/>
        <v/>
      </c>
      <c r="F34" s="537"/>
      <c r="G34" s="823"/>
      <c r="H34" s="824"/>
      <c r="I34" s="824"/>
      <c r="J34" s="824"/>
      <c r="K34" s="824"/>
      <c r="L34" s="824"/>
      <c r="M34" s="75"/>
      <c r="N34" s="75"/>
      <c r="O34" s="75"/>
      <c r="P34" s="75"/>
      <c r="Q34" s="75"/>
      <c r="R34" s="75"/>
      <c r="S34" s="75"/>
      <c r="T34" s="75"/>
      <c r="U34" s="75"/>
      <c r="V34" s="603"/>
      <c r="X34" s="178"/>
      <c r="Y34" s="33"/>
      <c r="Z34" s="28"/>
    </row>
    <row r="35" spans="1:29" x14ac:dyDescent="0.25">
      <c r="A35" s="115"/>
      <c r="B35" s="738" t="str">
        <f>IF(ISTEXT(D35),(CONCATENATE(Forside!$B$5,".",C35,".",D35,".",E35)),(""))</f>
        <v>...</v>
      </c>
      <c r="C35" s="87" t="str">
        <f t="shared" si="1"/>
        <v/>
      </c>
      <c r="D35" s="87" t="str">
        <f t="shared" si="1"/>
        <v/>
      </c>
      <c r="E35" s="91" t="str">
        <f t="shared" si="2"/>
        <v/>
      </c>
      <c r="F35" s="537"/>
      <c r="G35" s="823"/>
      <c r="H35" s="824"/>
      <c r="I35" s="824"/>
      <c r="J35" s="824"/>
      <c r="K35" s="824"/>
      <c r="L35" s="824"/>
      <c r="M35" s="75"/>
      <c r="N35" s="75"/>
      <c r="O35" s="75"/>
      <c r="P35" s="75"/>
      <c r="Q35" s="75"/>
      <c r="R35" s="75"/>
      <c r="S35" s="75"/>
      <c r="T35" s="75"/>
      <c r="U35" s="75"/>
      <c r="V35" s="603"/>
      <c r="X35" s="178"/>
      <c r="Y35" s="33"/>
      <c r="Z35" s="28"/>
    </row>
    <row r="36" spans="1:29" x14ac:dyDescent="0.25">
      <c r="A36" s="115"/>
      <c r="B36" s="738" t="str">
        <f>IF(ISTEXT(D36),(CONCATENATE(Forside!$B$5,".",C36,".",D36,".",E36)),(""))</f>
        <v>...</v>
      </c>
      <c r="C36" s="87" t="str">
        <f t="shared" si="1"/>
        <v/>
      </c>
      <c r="D36" s="87" t="str">
        <f t="shared" si="1"/>
        <v/>
      </c>
      <c r="E36" s="91" t="str">
        <f t="shared" si="2"/>
        <v/>
      </c>
      <c r="F36" s="537"/>
      <c r="G36" s="823"/>
      <c r="H36" s="824"/>
      <c r="I36" s="824"/>
      <c r="J36" s="824"/>
      <c r="K36" s="824"/>
      <c r="L36" s="824"/>
      <c r="M36" s="75"/>
      <c r="N36" s="75"/>
      <c r="O36" s="75"/>
      <c r="P36" s="75"/>
      <c r="Q36" s="75"/>
      <c r="R36" s="75"/>
      <c r="S36" s="75"/>
      <c r="T36" s="75"/>
      <c r="U36" s="75"/>
      <c r="V36" s="603"/>
      <c r="X36" s="178"/>
      <c r="Y36" s="33"/>
      <c r="Z36" s="28"/>
    </row>
    <row r="37" spans="1:29" x14ac:dyDescent="0.25">
      <c r="A37" s="115"/>
      <c r="C37" s="87" t="str">
        <f t="shared" si="1"/>
        <v/>
      </c>
      <c r="D37" s="87" t="str">
        <f t="shared" si="1"/>
        <v/>
      </c>
      <c r="E37" s="91" t="str">
        <f t="shared" si="2"/>
        <v/>
      </c>
      <c r="F37" s="537"/>
      <c r="G37" s="823"/>
      <c r="H37" s="824"/>
      <c r="I37" s="824"/>
      <c r="J37" s="824"/>
      <c r="K37" s="824"/>
      <c r="L37" s="824"/>
      <c r="M37" s="80"/>
      <c r="N37" s="80"/>
      <c r="O37" s="75"/>
      <c r="P37" s="75"/>
      <c r="Q37" s="75"/>
      <c r="R37" s="75"/>
      <c r="S37" s="75"/>
      <c r="T37" s="75"/>
      <c r="U37" s="75"/>
      <c r="V37" s="603"/>
      <c r="X37" s="178"/>
      <c r="Y37" s="33"/>
      <c r="Z37" s="28"/>
    </row>
    <row r="38" spans="1:29" x14ac:dyDescent="0.25">
      <c r="A38" s="115"/>
      <c r="C38" s="87" t="str">
        <f t="shared" si="1"/>
        <v/>
      </c>
      <c r="D38" s="87" t="str">
        <f t="shared" si="1"/>
        <v/>
      </c>
      <c r="E38" s="91" t="str">
        <f t="shared" si="2"/>
        <v/>
      </c>
      <c r="F38" s="537"/>
      <c r="G38" s="823"/>
      <c r="H38" s="824"/>
      <c r="I38" s="824"/>
      <c r="J38" s="824"/>
      <c r="K38" s="824"/>
      <c r="L38" s="824"/>
      <c r="M38" s="80"/>
      <c r="N38" s="80"/>
      <c r="O38" s="75" t="str">
        <f t="shared" ref="O38:P41" si="3">IF(ISTEXT($D19),1,"")</f>
        <v/>
      </c>
      <c r="P38" s="75" t="str">
        <f t="shared" si="3"/>
        <v/>
      </c>
      <c r="Q38" s="75"/>
      <c r="R38" s="75"/>
      <c r="S38" s="75"/>
      <c r="T38" s="75"/>
      <c r="U38" s="75"/>
      <c r="V38" s="603"/>
      <c r="X38" s="178"/>
      <c r="Y38" s="33"/>
      <c r="Z38" s="28"/>
    </row>
    <row r="39" spans="1:29" x14ac:dyDescent="0.25">
      <c r="A39" s="115"/>
      <c r="C39" s="87" t="str">
        <f t="shared" si="1"/>
        <v/>
      </c>
      <c r="D39" s="87" t="str">
        <f t="shared" si="1"/>
        <v/>
      </c>
      <c r="E39" s="91" t="str">
        <f t="shared" si="2"/>
        <v/>
      </c>
      <c r="F39" s="537"/>
      <c r="G39" s="823"/>
      <c r="H39" s="824"/>
      <c r="I39" s="824"/>
      <c r="J39" s="824"/>
      <c r="K39" s="824"/>
      <c r="L39" s="824"/>
      <c r="M39" s="80"/>
      <c r="N39" s="80"/>
      <c r="O39" s="75" t="str">
        <f t="shared" si="3"/>
        <v/>
      </c>
      <c r="P39" s="75" t="str">
        <f t="shared" si="3"/>
        <v/>
      </c>
      <c r="Q39" s="75"/>
      <c r="R39" s="75"/>
      <c r="S39" s="75"/>
      <c r="T39" s="75" t="str">
        <f t="shared" ref="T39:V41" si="4">IF(ISTEXT($D20),1,"")</f>
        <v/>
      </c>
      <c r="U39" s="75" t="str">
        <f t="shared" si="4"/>
        <v/>
      </c>
      <c r="V39" s="603" t="str">
        <f t="shared" si="4"/>
        <v/>
      </c>
      <c r="X39" s="178"/>
      <c r="Y39" s="33"/>
      <c r="Z39" s="28"/>
    </row>
    <row r="40" spans="1:29" x14ac:dyDescent="0.25">
      <c r="A40" s="115"/>
      <c r="C40" s="749" t="str">
        <f t="shared" ref="C40:D41" si="5">C21&amp;""</f>
        <v/>
      </c>
      <c r="D40" s="481" t="str">
        <f t="shared" si="5"/>
        <v/>
      </c>
      <c r="E40" s="91" t="str">
        <f t="shared" si="2"/>
        <v/>
      </c>
      <c r="F40" s="537"/>
      <c r="G40" s="823"/>
      <c r="H40" s="824"/>
      <c r="I40" s="824"/>
      <c r="J40" s="824"/>
      <c r="K40" s="824"/>
      <c r="L40" s="824"/>
      <c r="M40" s="80"/>
      <c r="N40" s="80"/>
      <c r="O40" s="75" t="str">
        <f t="shared" si="3"/>
        <v/>
      </c>
      <c r="P40" s="75" t="str">
        <f t="shared" si="3"/>
        <v/>
      </c>
      <c r="Q40" s="75"/>
      <c r="R40" s="75"/>
      <c r="S40" s="75"/>
      <c r="T40" s="75" t="str">
        <f t="shared" si="4"/>
        <v/>
      </c>
      <c r="U40" s="75" t="str">
        <f t="shared" si="4"/>
        <v/>
      </c>
      <c r="V40" s="603" t="str">
        <f t="shared" si="4"/>
        <v/>
      </c>
      <c r="X40" s="178"/>
      <c r="Y40" s="33"/>
      <c r="Z40" s="28"/>
    </row>
    <row r="41" spans="1:29" ht="14.4" thickBot="1" x14ac:dyDescent="0.3">
      <c r="C41" s="751" t="str">
        <f t="shared" si="5"/>
        <v/>
      </c>
      <c r="D41" s="600" t="str">
        <f t="shared" si="5"/>
        <v/>
      </c>
      <c r="E41" s="601" t="str">
        <f>IF(ISTEXT(D22),"KOMMANDO","")</f>
        <v/>
      </c>
      <c r="F41" s="754"/>
      <c r="G41" s="821"/>
      <c r="H41" s="812"/>
      <c r="I41" s="812"/>
      <c r="J41" s="812"/>
      <c r="K41" s="812"/>
      <c r="L41" s="812"/>
      <c r="M41" s="94"/>
      <c r="N41" s="94"/>
      <c r="O41" s="94" t="str">
        <f t="shared" si="3"/>
        <v/>
      </c>
      <c r="P41" s="94" t="str">
        <f t="shared" si="3"/>
        <v/>
      </c>
      <c r="Q41" s="94"/>
      <c r="R41" s="94"/>
      <c r="S41" s="94"/>
      <c r="T41" s="94" t="str">
        <f t="shared" si="4"/>
        <v/>
      </c>
      <c r="U41" s="94" t="str">
        <f t="shared" si="4"/>
        <v/>
      </c>
      <c r="V41" s="604" t="str">
        <f t="shared" si="4"/>
        <v/>
      </c>
      <c r="X41" s="23"/>
      <c r="Y41" s="25"/>
      <c r="Z41" s="9"/>
    </row>
    <row r="42" spans="1:29" x14ac:dyDescent="0.25">
      <c r="C42" s="1150" t="s">
        <v>278</v>
      </c>
      <c r="D42" s="1150"/>
      <c r="E42" s="1150"/>
      <c r="F42" s="1144"/>
      <c r="G42" s="1150"/>
      <c r="H42" s="1150"/>
      <c r="I42" s="1150"/>
      <c r="J42" s="1150"/>
      <c r="K42" s="1150"/>
      <c r="L42" s="1150"/>
      <c r="M42" s="1150"/>
      <c r="N42" s="1150"/>
      <c r="X42" s="737"/>
      <c r="Y42" s="737"/>
      <c r="Z42" s="737"/>
    </row>
    <row r="44" spans="1:29" ht="14.4" thickBot="1" x14ac:dyDescent="0.3">
      <c r="C44" s="663"/>
    </row>
    <row r="45" spans="1:29" s="120" customFormat="1" ht="18" customHeight="1" x14ac:dyDescent="0.3">
      <c r="B45" s="738"/>
      <c r="T45" s="692"/>
      <c r="U45" s="692"/>
      <c r="V45" s="692"/>
      <c r="X45" s="1074" t="s">
        <v>272</v>
      </c>
      <c r="Y45" s="1075"/>
      <c r="Z45" s="1076"/>
      <c r="AC45" s="738"/>
    </row>
    <row r="46" spans="1:29" s="120" customFormat="1" ht="18.75" customHeight="1" thickBot="1" x14ac:dyDescent="0.35">
      <c r="B46" s="738"/>
      <c r="C46" s="1087" t="s">
        <v>45</v>
      </c>
      <c r="D46" s="1087"/>
      <c r="E46" s="1087"/>
      <c r="F46" s="1087"/>
      <c r="T46" s="692"/>
      <c r="U46" s="692"/>
      <c r="V46" s="692"/>
      <c r="X46" s="1068" t="s">
        <v>273</v>
      </c>
      <c r="Y46" s="1069"/>
      <c r="Z46" s="1070"/>
      <c r="AC46" s="738"/>
    </row>
    <row r="47" spans="1:29" s="120" customFormat="1" ht="14.4" thickBot="1" x14ac:dyDescent="0.3">
      <c r="B47" s="738"/>
      <c r="C47" s="316" t="s">
        <v>222</v>
      </c>
      <c r="D47" s="317" t="s">
        <v>225</v>
      </c>
      <c r="E47" s="743" t="s">
        <v>227</v>
      </c>
      <c r="F47" s="744"/>
      <c r="G47" s="744"/>
      <c r="H47" s="744"/>
      <c r="I47" s="744"/>
      <c r="J47" s="744"/>
      <c r="K47" s="744"/>
      <c r="L47" s="694" t="s">
        <v>217</v>
      </c>
      <c r="M47" s="695"/>
      <c r="N47" s="561"/>
      <c r="O47" s="597" t="s">
        <v>216</v>
      </c>
      <c r="P47" s="744"/>
      <c r="Q47" s="744"/>
      <c r="R47" s="744"/>
      <c r="S47" s="744"/>
      <c r="T47" s="696"/>
      <c r="U47" s="696"/>
      <c r="V47" s="558"/>
      <c r="X47" s="197" t="s">
        <v>215</v>
      </c>
      <c r="Y47" s="198" t="s">
        <v>213</v>
      </c>
      <c r="Z47" s="199" t="s">
        <v>214</v>
      </c>
      <c r="AC47" s="738"/>
    </row>
    <row r="48" spans="1:29" s="120" customFormat="1" x14ac:dyDescent="0.25">
      <c r="B48" s="738" t="str">
        <f>IF(ISTEXT(D48),(CONCATENATE(Forside!$B$5,".",C48,".",D48,".",E48)),(""))</f>
        <v>...VERDI.PROSENT</v>
      </c>
      <c r="C48" s="87" t="str">
        <f>C7&amp;""</f>
        <v/>
      </c>
      <c r="D48" s="87" t="str">
        <f>D7&amp;""</f>
        <v/>
      </c>
      <c r="E48" s="1439" t="s">
        <v>231</v>
      </c>
      <c r="F48" s="1439"/>
      <c r="G48" s="1439"/>
      <c r="H48" s="1439"/>
      <c r="I48" s="1439"/>
      <c r="J48" s="1439"/>
      <c r="K48" s="1440"/>
      <c r="L48" s="1408"/>
      <c r="M48" s="1409"/>
      <c r="N48" s="1410"/>
      <c r="O48" s="1441" t="s">
        <v>492</v>
      </c>
      <c r="P48" s="1439"/>
      <c r="Q48" s="1439"/>
      <c r="R48" s="1439"/>
      <c r="S48" s="1439"/>
      <c r="T48" s="1439"/>
      <c r="U48" s="1439"/>
      <c r="V48" s="1440"/>
      <c r="X48" s="140"/>
      <c r="Y48" s="141"/>
      <c r="Z48" s="128"/>
      <c r="AC48" s="738"/>
    </row>
    <row r="49" spans="2:29" s="120" customFormat="1" x14ac:dyDescent="0.25">
      <c r="B49" s="738" t="str">
        <f>IF(ISTEXT(D49),(CONCATENATE(Forside!$B$5,".",C49,".",D49,".",E49)),(""))</f>
        <v>...VERDI.PROSENT</v>
      </c>
      <c r="C49" s="87" t="str">
        <f>C8&amp;""</f>
        <v/>
      </c>
      <c r="D49" s="87" t="str">
        <f>D8&amp;""</f>
        <v/>
      </c>
      <c r="E49" s="1261" t="s">
        <v>231</v>
      </c>
      <c r="F49" s="1261"/>
      <c r="G49" s="1261"/>
      <c r="H49" s="1261"/>
      <c r="I49" s="1261"/>
      <c r="J49" s="1261"/>
      <c r="K49" s="1262"/>
      <c r="L49" s="1432"/>
      <c r="M49" s="1433"/>
      <c r="N49" s="1434"/>
      <c r="O49" s="1431" t="s">
        <v>492</v>
      </c>
      <c r="P49" s="1261"/>
      <c r="Q49" s="1261"/>
      <c r="R49" s="1261"/>
      <c r="S49" s="1261"/>
      <c r="T49" s="1261"/>
      <c r="U49" s="1261"/>
      <c r="V49" s="1262"/>
      <c r="X49" s="756"/>
      <c r="Y49" s="367"/>
      <c r="Z49" s="199"/>
      <c r="AC49" s="738"/>
    </row>
    <row r="50" spans="2:29" s="120" customFormat="1" x14ac:dyDescent="0.25">
      <c r="B50" s="738" t="str">
        <f>IF(ISTEXT(D50),(CONCATENATE(Forside!$B$5,".",C50,".",D50,".",E50)),(""))</f>
        <v>...VERDI.PROSENT</v>
      </c>
      <c r="C50" s="87" t="str">
        <f t="shared" ref="C50:D59" si="6">C9&amp;""</f>
        <v/>
      </c>
      <c r="D50" s="87" t="str">
        <f t="shared" si="6"/>
        <v/>
      </c>
      <c r="E50" s="1261" t="s">
        <v>231</v>
      </c>
      <c r="F50" s="1261"/>
      <c r="G50" s="1261"/>
      <c r="H50" s="1261"/>
      <c r="I50" s="1261"/>
      <c r="J50" s="1261"/>
      <c r="K50" s="1262"/>
      <c r="L50" s="1432"/>
      <c r="M50" s="1433"/>
      <c r="N50" s="1434"/>
      <c r="O50" s="1431" t="s">
        <v>492</v>
      </c>
      <c r="P50" s="1261"/>
      <c r="Q50" s="1261"/>
      <c r="R50" s="1261"/>
      <c r="S50" s="1261"/>
      <c r="T50" s="1261"/>
      <c r="U50" s="1261"/>
      <c r="V50" s="1262"/>
      <c r="X50" s="756"/>
      <c r="Y50" s="367"/>
      <c r="Z50" s="199"/>
      <c r="AC50" s="738"/>
    </row>
    <row r="51" spans="2:29" s="120" customFormat="1" x14ac:dyDescent="0.25">
      <c r="B51" s="738" t="str">
        <f>IF(ISTEXT(D51),(CONCATENATE(Forside!$B$5,".",C51,".",D51,".",E51)),(""))</f>
        <v>...VERDI.PROSENT</v>
      </c>
      <c r="C51" s="87" t="str">
        <f t="shared" si="6"/>
        <v/>
      </c>
      <c r="D51" s="87" t="str">
        <f t="shared" si="6"/>
        <v/>
      </c>
      <c r="E51" s="1261" t="s">
        <v>231</v>
      </c>
      <c r="F51" s="1261"/>
      <c r="G51" s="1261"/>
      <c r="H51" s="1261"/>
      <c r="I51" s="1261"/>
      <c r="J51" s="1261"/>
      <c r="K51" s="1262"/>
      <c r="L51" s="1432"/>
      <c r="M51" s="1433"/>
      <c r="N51" s="1434"/>
      <c r="O51" s="1431" t="s">
        <v>492</v>
      </c>
      <c r="P51" s="1261"/>
      <c r="Q51" s="1261"/>
      <c r="R51" s="1261"/>
      <c r="S51" s="1261"/>
      <c r="T51" s="1261"/>
      <c r="U51" s="1261"/>
      <c r="V51" s="1262"/>
      <c r="X51" s="756"/>
      <c r="Y51" s="367"/>
      <c r="Z51" s="199"/>
      <c r="AC51" s="738"/>
    </row>
    <row r="52" spans="2:29" s="120" customFormat="1" x14ac:dyDescent="0.25">
      <c r="B52" s="738" t="str">
        <f>IF(ISTEXT(D52),(CONCATENATE(Forside!$B$5,".",C52,".",D52,".",E52)),(""))</f>
        <v>...VERDI.PROSENT</v>
      </c>
      <c r="C52" s="87" t="str">
        <f t="shared" si="6"/>
        <v/>
      </c>
      <c r="D52" s="87" t="str">
        <f t="shared" si="6"/>
        <v/>
      </c>
      <c r="E52" s="1261" t="s">
        <v>231</v>
      </c>
      <c r="F52" s="1261"/>
      <c r="G52" s="1261"/>
      <c r="H52" s="1261"/>
      <c r="I52" s="1261"/>
      <c r="J52" s="1261"/>
      <c r="K52" s="1262"/>
      <c r="L52" s="1432"/>
      <c r="M52" s="1433"/>
      <c r="N52" s="1434"/>
      <c r="O52" s="1431" t="s">
        <v>492</v>
      </c>
      <c r="P52" s="1261"/>
      <c r="Q52" s="1261"/>
      <c r="R52" s="1261"/>
      <c r="S52" s="1261"/>
      <c r="T52" s="1261"/>
      <c r="U52" s="1261"/>
      <c r="V52" s="1262"/>
      <c r="X52" s="756"/>
      <c r="Y52" s="367"/>
      <c r="Z52" s="199"/>
      <c r="AC52" s="738"/>
    </row>
    <row r="53" spans="2:29" s="120" customFormat="1" x14ac:dyDescent="0.25">
      <c r="B53" s="738" t="str">
        <f>IF(ISTEXT(D53),(CONCATENATE(Forside!$B$5,".",C53,".",D53,".",E53)),(""))</f>
        <v>...VERDI.PROSENT</v>
      </c>
      <c r="C53" s="87" t="str">
        <f t="shared" si="6"/>
        <v/>
      </c>
      <c r="D53" s="87" t="str">
        <f t="shared" si="6"/>
        <v/>
      </c>
      <c r="E53" s="1261" t="s">
        <v>231</v>
      </c>
      <c r="F53" s="1261"/>
      <c r="G53" s="1261"/>
      <c r="H53" s="1261"/>
      <c r="I53" s="1261"/>
      <c r="J53" s="1261"/>
      <c r="K53" s="1262"/>
      <c r="L53" s="1432"/>
      <c r="M53" s="1433"/>
      <c r="N53" s="1434"/>
      <c r="O53" s="1431" t="s">
        <v>492</v>
      </c>
      <c r="P53" s="1261"/>
      <c r="Q53" s="1261"/>
      <c r="R53" s="1261"/>
      <c r="S53" s="1261"/>
      <c r="T53" s="1261"/>
      <c r="U53" s="1261"/>
      <c r="V53" s="1262"/>
      <c r="X53" s="756"/>
      <c r="Y53" s="367"/>
      <c r="Z53" s="199"/>
      <c r="AC53" s="738"/>
    </row>
    <row r="54" spans="2:29" s="120" customFormat="1" x14ac:dyDescent="0.25">
      <c r="B54" s="738" t="str">
        <f>IF(ISTEXT(D54),(CONCATENATE(Forside!$B$5,".",C54,".",D54,".",E54)),(""))</f>
        <v>...VERDI.PROSENT</v>
      </c>
      <c r="C54" s="87" t="str">
        <f t="shared" si="6"/>
        <v/>
      </c>
      <c r="D54" s="87" t="str">
        <f t="shared" si="6"/>
        <v/>
      </c>
      <c r="E54" s="1261" t="s">
        <v>231</v>
      </c>
      <c r="F54" s="1261"/>
      <c r="G54" s="1261"/>
      <c r="H54" s="1261"/>
      <c r="I54" s="1261"/>
      <c r="J54" s="1261"/>
      <c r="K54" s="1262"/>
      <c r="L54" s="1432"/>
      <c r="M54" s="1433"/>
      <c r="N54" s="1434"/>
      <c r="O54" s="1431" t="s">
        <v>492</v>
      </c>
      <c r="P54" s="1261"/>
      <c r="Q54" s="1261"/>
      <c r="R54" s="1261"/>
      <c r="S54" s="1261"/>
      <c r="T54" s="1261"/>
      <c r="U54" s="1261"/>
      <c r="V54" s="1262"/>
      <c r="X54" s="756"/>
      <c r="Y54" s="367"/>
      <c r="Z54" s="199"/>
      <c r="AC54" s="738"/>
    </row>
    <row r="55" spans="2:29" s="120" customFormat="1" x14ac:dyDescent="0.25">
      <c r="B55" s="738" t="str">
        <f>IF(ISTEXT(D55),(CONCATENATE(Forside!$B$5,".",C55,".",D55,".",E55)),(""))</f>
        <v>...VERDI.PROSENT</v>
      </c>
      <c r="C55" s="87" t="str">
        <f t="shared" si="6"/>
        <v/>
      </c>
      <c r="D55" s="87" t="str">
        <f t="shared" si="6"/>
        <v/>
      </c>
      <c r="E55" s="1261" t="s">
        <v>231</v>
      </c>
      <c r="F55" s="1261"/>
      <c r="G55" s="1261"/>
      <c r="H55" s="1261"/>
      <c r="I55" s="1261"/>
      <c r="J55" s="1261"/>
      <c r="K55" s="1262"/>
      <c r="L55" s="1432"/>
      <c r="M55" s="1433"/>
      <c r="N55" s="1434"/>
      <c r="O55" s="1431" t="s">
        <v>492</v>
      </c>
      <c r="P55" s="1261"/>
      <c r="Q55" s="1261"/>
      <c r="R55" s="1261"/>
      <c r="S55" s="1261"/>
      <c r="T55" s="1261"/>
      <c r="U55" s="1261"/>
      <c r="V55" s="1262"/>
      <c r="X55" s="756"/>
      <c r="Y55" s="367"/>
      <c r="Z55" s="199"/>
      <c r="AC55" s="738"/>
    </row>
    <row r="56" spans="2:29" s="120" customFormat="1" x14ac:dyDescent="0.25">
      <c r="B56" s="884"/>
      <c r="C56" s="87" t="str">
        <f t="shared" si="6"/>
        <v/>
      </c>
      <c r="D56" s="87" t="str">
        <f>D15&amp;""</f>
        <v/>
      </c>
      <c r="E56" s="1261" t="s">
        <v>231</v>
      </c>
      <c r="F56" s="1261"/>
      <c r="G56" s="1261"/>
      <c r="H56" s="1261"/>
      <c r="I56" s="1261"/>
      <c r="J56" s="1261"/>
      <c r="K56" s="1262"/>
      <c r="L56" s="912"/>
      <c r="M56" s="912"/>
      <c r="N56" s="912"/>
      <c r="O56" s="1431" t="s">
        <v>492</v>
      </c>
      <c r="P56" s="1261"/>
      <c r="Q56" s="1261"/>
      <c r="R56" s="1261"/>
      <c r="S56" s="1261"/>
      <c r="T56" s="1261"/>
      <c r="U56" s="1261"/>
      <c r="V56" s="1262"/>
      <c r="X56" s="756"/>
      <c r="Y56" s="367"/>
      <c r="Z56" s="199"/>
      <c r="AC56" s="884"/>
    </row>
    <row r="57" spans="2:29" s="120" customFormat="1" x14ac:dyDescent="0.25">
      <c r="B57" s="884"/>
      <c r="C57" s="87" t="str">
        <f t="shared" si="6"/>
        <v/>
      </c>
      <c r="D57" s="87" t="str">
        <f t="shared" si="6"/>
        <v/>
      </c>
      <c r="E57" s="1261" t="s">
        <v>231</v>
      </c>
      <c r="F57" s="1261"/>
      <c r="G57" s="1261"/>
      <c r="H57" s="1261"/>
      <c r="I57" s="1261"/>
      <c r="J57" s="1261"/>
      <c r="K57" s="1262"/>
      <c r="L57" s="912"/>
      <c r="M57" s="912"/>
      <c r="N57" s="912"/>
      <c r="O57" s="1431" t="s">
        <v>492</v>
      </c>
      <c r="P57" s="1261"/>
      <c r="Q57" s="1261"/>
      <c r="R57" s="1261"/>
      <c r="S57" s="1261"/>
      <c r="T57" s="1261"/>
      <c r="U57" s="1261"/>
      <c r="V57" s="1262"/>
      <c r="X57" s="756"/>
      <c r="Y57" s="367"/>
      <c r="Z57" s="199"/>
      <c r="AC57" s="884"/>
    </row>
    <row r="58" spans="2:29" s="120" customFormat="1" x14ac:dyDescent="0.25">
      <c r="B58" s="884"/>
      <c r="C58" s="87" t="str">
        <f t="shared" si="6"/>
        <v/>
      </c>
      <c r="D58" s="87" t="str">
        <f t="shared" si="6"/>
        <v/>
      </c>
      <c r="E58" s="885"/>
      <c r="F58" s="886"/>
      <c r="G58" s="886"/>
      <c r="H58" s="886"/>
      <c r="I58" s="886"/>
      <c r="J58" s="886"/>
      <c r="K58" s="887"/>
      <c r="L58" s="912"/>
      <c r="M58" s="912"/>
      <c r="N58" s="912"/>
      <c r="O58" s="891"/>
      <c r="P58" s="886"/>
      <c r="Q58" s="886"/>
      <c r="R58" s="886"/>
      <c r="S58" s="886"/>
      <c r="T58" s="886"/>
      <c r="U58" s="886"/>
      <c r="V58" s="887"/>
      <c r="X58" s="756"/>
      <c r="Y58" s="367"/>
      <c r="Z58" s="199"/>
      <c r="AC58" s="884"/>
    </row>
    <row r="59" spans="2:29" s="120" customFormat="1" x14ac:dyDescent="0.25">
      <c r="B59" s="884"/>
      <c r="C59" s="87" t="str">
        <f t="shared" si="6"/>
        <v/>
      </c>
      <c r="D59" s="87" t="str">
        <f t="shared" si="6"/>
        <v/>
      </c>
      <c r="E59" s="1435"/>
      <c r="F59" s="1436"/>
      <c r="G59" s="1436"/>
      <c r="H59" s="1436"/>
      <c r="I59" s="1436"/>
      <c r="J59" s="1436"/>
      <c r="K59" s="1437"/>
      <c r="L59" s="912"/>
      <c r="M59" s="912"/>
      <c r="N59" s="912"/>
      <c r="O59" s="1438"/>
      <c r="P59" s="1436"/>
      <c r="Q59" s="1436"/>
      <c r="R59" s="1436"/>
      <c r="S59" s="1436"/>
      <c r="T59" s="1436"/>
      <c r="U59" s="1436"/>
      <c r="V59" s="1437"/>
      <c r="X59" s="756"/>
      <c r="Y59" s="367"/>
      <c r="Z59" s="199"/>
      <c r="AC59" s="884"/>
    </row>
    <row r="60" spans="2:29" s="120" customFormat="1" ht="14.4" thickBot="1" x14ac:dyDescent="0.3">
      <c r="B60" s="738"/>
      <c r="C60" s="752"/>
      <c r="D60" s="208"/>
      <c r="E60" s="1266"/>
      <c r="F60" s="1266"/>
      <c r="G60" s="1266"/>
      <c r="H60" s="1266"/>
      <c r="I60" s="1266"/>
      <c r="J60" s="1266"/>
      <c r="K60" s="1267"/>
      <c r="L60" s="1406"/>
      <c r="M60" s="1406"/>
      <c r="N60" s="1406"/>
      <c r="O60" s="1407"/>
      <c r="P60" s="1266"/>
      <c r="Q60" s="1266"/>
      <c r="R60" s="1266"/>
      <c r="S60" s="1266"/>
      <c r="T60" s="1266"/>
      <c r="U60" s="1266"/>
      <c r="V60" s="1267"/>
      <c r="X60" s="155"/>
      <c r="Y60" s="190"/>
      <c r="Z60" s="191"/>
      <c r="AC60" s="738"/>
    </row>
    <row r="61" spans="2:29" s="120" customFormat="1" ht="14.4" thickBot="1" x14ac:dyDescent="0.3">
      <c r="B61" s="738"/>
      <c r="C61" s="738"/>
      <c r="D61" s="663"/>
      <c r="E61" s="738"/>
      <c r="F61" s="738"/>
      <c r="G61" s="738"/>
      <c r="H61" s="738"/>
      <c r="I61" s="738"/>
      <c r="J61" s="738"/>
      <c r="K61" s="738"/>
      <c r="L61" s="738"/>
      <c r="M61" s="738"/>
      <c r="N61" s="738"/>
      <c r="O61" s="738"/>
      <c r="P61" s="738"/>
      <c r="Q61" s="738"/>
      <c r="R61" s="738"/>
      <c r="S61" s="738"/>
      <c r="T61" s="738"/>
      <c r="U61" s="738"/>
      <c r="V61" s="738"/>
      <c r="W61" s="738"/>
      <c r="X61" s="738"/>
      <c r="Y61" s="738"/>
      <c r="Z61" s="738"/>
      <c r="AC61" s="738"/>
    </row>
    <row r="62" spans="2:29" s="120" customFormat="1" ht="18" thickBot="1" x14ac:dyDescent="0.35">
      <c r="B62" s="738"/>
      <c r="C62" s="738"/>
      <c r="D62" s="663"/>
      <c r="E62" s="738"/>
      <c r="F62" s="738"/>
      <c r="G62" s="738"/>
      <c r="H62" s="738"/>
      <c r="I62" s="738"/>
      <c r="J62" s="738"/>
      <c r="K62" s="738"/>
      <c r="L62" s="738"/>
      <c r="M62" s="738"/>
      <c r="N62" s="738"/>
      <c r="O62" s="738"/>
      <c r="P62" s="738"/>
      <c r="Q62" s="738"/>
      <c r="R62" s="738"/>
      <c r="S62" s="738"/>
      <c r="T62" s="738"/>
      <c r="U62" s="738"/>
      <c r="V62" s="738"/>
      <c r="W62" s="738"/>
      <c r="X62" s="1074"/>
      <c r="Y62" s="1075"/>
      <c r="Z62" s="1076"/>
      <c r="AC62" s="738"/>
    </row>
    <row r="63" spans="2:29" s="120" customFormat="1" ht="17.399999999999999" x14ac:dyDescent="0.3">
      <c r="B63" s="738"/>
      <c r="X63" s="1074" t="s">
        <v>272</v>
      </c>
      <c r="Y63" s="1075"/>
      <c r="Z63" s="1076"/>
      <c r="AC63" s="738"/>
    </row>
    <row r="64" spans="2:29" s="120" customFormat="1" ht="18.600000000000001" customHeight="1" thickBot="1" x14ac:dyDescent="0.35">
      <c r="B64" s="738"/>
      <c r="C64" s="1087" t="s">
        <v>44</v>
      </c>
      <c r="D64" s="1087"/>
      <c r="E64" s="1087"/>
      <c r="F64" s="1087"/>
      <c r="G64" s="201"/>
      <c r="H64" s="201"/>
      <c r="I64" s="201"/>
      <c r="J64" s="201"/>
      <c r="K64" s="201"/>
      <c r="L64" s="201"/>
      <c r="M64" s="201"/>
      <c r="N64" s="201"/>
      <c r="O64" s="201"/>
      <c r="P64" s="201"/>
      <c r="Q64" s="201"/>
      <c r="R64" s="201"/>
      <c r="S64" s="201"/>
      <c r="T64" s="201"/>
      <c r="U64" s="201"/>
      <c r="V64" s="201"/>
      <c r="X64" s="1068" t="s">
        <v>273</v>
      </c>
      <c r="Y64" s="1069"/>
      <c r="Z64" s="1070"/>
      <c r="AC64" s="738"/>
    </row>
    <row r="65" spans="1:29" s="120" customFormat="1" ht="14.4" thickBot="1" x14ac:dyDescent="0.3">
      <c r="B65" s="738"/>
      <c r="C65" s="133" t="s">
        <v>222</v>
      </c>
      <c r="D65" s="134" t="s">
        <v>225</v>
      </c>
      <c r="E65" s="1287" t="s">
        <v>227</v>
      </c>
      <c r="F65" s="1277"/>
      <c r="G65" s="1277"/>
      <c r="H65" s="1277"/>
      <c r="I65" s="1277"/>
      <c r="J65" s="1277"/>
      <c r="K65" s="1277"/>
      <c r="L65" s="1273" t="s">
        <v>217</v>
      </c>
      <c r="M65" s="1274"/>
      <c r="N65" s="1275"/>
      <c r="O65" s="1276" t="s">
        <v>216</v>
      </c>
      <c r="P65" s="1277"/>
      <c r="Q65" s="1277"/>
      <c r="R65" s="1277"/>
      <c r="S65" s="1277"/>
      <c r="T65" s="1277"/>
      <c r="U65" s="1277"/>
      <c r="V65" s="1278"/>
      <c r="X65" s="202" t="s">
        <v>215</v>
      </c>
      <c r="Y65" s="203" t="s">
        <v>213</v>
      </c>
      <c r="Z65" s="204" t="s">
        <v>214</v>
      </c>
      <c r="AC65" s="738"/>
    </row>
    <row r="66" spans="1:29" s="120" customFormat="1" x14ac:dyDescent="0.25">
      <c r="A66" s="176"/>
      <c r="B66" s="738" t="str">
        <f>IF(ISTEXT(D66),(CONCATENATE(Forside!$B$5,".",C66,".",D66,".",E66)),(""))</f>
        <v>...PARAMETER.PROSENT</v>
      </c>
      <c r="C66" s="87" t="str">
        <f>C7&amp;""</f>
        <v/>
      </c>
      <c r="D66" s="87" t="str">
        <f>D7&amp;""</f>
        <v/>
      </c>
      <c r="E66" s="1288" t="s">
        <v>490</v>
      </c>
      <c r="F66" s="1271"/>
      <c r="G66" s="1271"/>
      <c r="H66" s="1271"/>
      <c r="I66" s="1271"/>
      <c r="J66" s="1271"/>
      <c r="K66" s="1271"/>
      <c r="L66" s="1270"/>
      <c r="M66" s="1271"/>
      <c r="N66" s="1272"/>
      <c r="O66" s="1420" t="s">
        <v>491</v>
      </c>
      <c r="P66" s="1280"/>
      <c r="Q66" s="1280"/>
      <c r="R66" s="1280"/>
      <c r="S66" s="1280"/>
      <c r="T66" s="1280"/>
      <c r="U66" s="1280"/>
      <c r="V66" s="1421"/>
      <c r="X66" s="140"/>
      <c r="Y66" s="141"/>
      <c r="Z66" s="128"/>
      <c r="AC66" s="738"/>
    </row>
    <row r="67" spans="1:29" s="120" customFormat="1" x14ac:dyDescent="0.25">
      <c r="A67" s="176"/>
      <c r="B67" s="738" t="str">
        <f>IF(ISTEXT(D67),(CONCATENATE(Forside!$B$5,".",C67,".",D67,".",E67)),(""))</f>
        <v>...PARAMETER.PROSENT</v>
      </c>
      <c r="C67" s="87" t="str">
        <f>C8&amp;""</f>
        <v/>
      </c>
      <c r="D67" s="87" t="str">
        <f>D8&amp;""</f>
        <v/>
      </c>
      <c r="E67" s="745" t="s">
        <v>490</v>
      </c>
      <c r="F67" s="741"/>
      <c r="G67" s="741"/>
      <c r="H67" s="741"/>
      <c r="I67" s="741"/>
      <c r="J67" s="741"/>
      <c r="K67" s="741"/>
      <c r="L67" s="740"/>
      <c r="M67" s="741"/>
      <c r="N67" s="742"/>
      <c r="O67" s="1258" t="s">
        <v>491</v>
      </c>
      <c r="P67" s="1259"/>
      <c r="Q67" s="1259"/>
      <c r="R67" s="1259"/>
      <c r="S67" s="1259"/>
      <c r="T67" s="1259"/>
      <c r="U67" s="1259"/>
      <c r="V67" s="1260"/>
      <c r="X67" s="243"/>
      <c r="Y67" s="174"/>
      <c r="Z67" s="175"/>
      <c r="AC67" s="738"/>
    </row>
    <row r="68" spans="1:29" s="120" customFormat="1" x14ac:dyDescent="0.25">
      <c r="A68" s="176"/>
      <c r="B68" s="738" t="str">
        <f>IF(ISTEXT(D68),(CONCATENATE(Forside!$B$5,".",C68,".",D68,".",E68)),(""))</f>
        <v>...PARAMETER.PROSENT</v>
      </c>
      <c r="C68" s="87" t="str">
        <f t="shared" ref="C68:D79" si="7">C9&amp;""</f>
        <v/>
      </c>
      <c r="D68" s="87" t="str">
        <f t="shared" si="7"/>
        <v/>
      </c>
      <c r="E68" s="745" t="s">
        <v>490</v>
      </c>
      <c r="F68" s="741"/>
      <c r="G68" s="741"/>
      <c r="H68" s="741"/>
      <c r="I68" s="741"/>
      <c r="J68" s="741"/>
      <c r="K68" s="741"/>
      <c r="L68" s="740"/>
      <c r="M68" s="741"/>
      <c r="N68" s="742"/>
      <c r="O68" s="1428" t="s">
        <v>491</v>
      </c>
      <c r="P68" s="1429"/>
      <c r="Q68" s="1429"/>
      <c r="R68" s="1429"/>
      <c r="S68" s="1429"/>
      <c r="T68" s="1429"/>
      <c r="U68" s="1429"/>
      <c r="V68" s="1430"/>
      <c r="X68" s="243"/>
      <c r="Y68" s="174"/>
      <c r="Z68" s="175"/>
      <c r="AC68" s="738"/>
    </row>
    <row r="69" spans="1:29" s="120" customFormat="1" x14ac:dyDescent="0.25">
      <c r="A69" s="176"/>
      <c r="B69" s="738" t="str">
        <f>IF(ISTEXT(D69),(CONCATENATE(Forside!$B$5,".",C69,".",D69,".",E69)),(""))</f>
        <v>...PARAMETER.PROSENT</v>
      </c>
      <c r="C69" s="87" t="str">
        <f t="shared" si="7"/>
        <v/>
      </c>
      <c r="D69" s="87" t="str">
        <f t="shared" si="7"/>
        <v/>
      </c>
      <c r="E69" s="745" t="s">
        <v>490</v>
      </c>
      <c r="F69" s="741"/>
      <c r="G69" s="741"/>
      <c r="H69" s="741"/>
      <c r="I69" s="741"/>
      <c r="J69" s="741"/>
      <c r="K69" s="741"/>
      <c r="L69" s="740"/>
      <c r="M69" s="741"/>
      <c r="N69" s="742"/>
      <c r="O69" s="1422" t="s">
        <v>491</v>
      </c>
      <c r="P69" s="1423"/>
      <c r="Q69" s="1423"/>
      <c r="R69" s="1423"/>
      <c r="S69" s="1423"/>
      <c r="T69" s="1423"/>
      <c r="U69" s="1423"/>
      <c r="V69" s="1424"/>
      <c r="X69" s="243"/>
      <c r="Y69" s="174"/>
      <c r="Z69" s="175"/>
      <c r="AC69" s="738"/>
    </row>
    <row r="70" spans="1:29" s="120" customFormat="1" x14ac:dyDescent="0.25">
      <c r="A70" s="176"/>
      <c r="B70" s="738" t="str">
        <f>IF(ISTEXT(D70),(CONCATENATE(Forside!$B$5,".",C70,".",D70,".",E70)),(""))</f>
        <v>...PARAMETER.PROSENT</v>
      </c>
      <c r="C70" s="87" t="str">
        <f t="shared" si="7"/>
        <v/>
      </c>
      <c r="D70" s="87" t="str">
        <f t="shared" si="7"/>
        <v/>
      </c>
      <c r="E70" s="745" t="s">
        <v>490</v>
      </c>
      <c r="F70" s="741"/>
      <c r="G70" s="741"/>
      <c r="H70" s="741"/>
      <c r="I70" s="741"/>
      <c r="J70" s="741"/>
      <c r="K70" s="741"/>
      <c r="L70" s="740"/>
      <c r="M70" s="741"/>
      <c r="N70" s="742"/>
      <c r="O70" s="1422" t="s">
        <v>491</v>
      </c>
      <c r="P70" s="1423"/>
      <c r="Q70" s="1423"/>
      <c r="R70" s="1423"/>
      <c r="S70" s="1423"/>
      <c r="T70" s="1423"/>
      <c r="U70" s="1423"/>
      <c r="V70" s="1424"/>
      <c r="X70" s="243"/>
      <c r="Y70" s="174"/>
      <c r="Z70" s="175"/>
      <c r="AC70" s="738"/>
    </row>
    <row r="71" spans="1:29" s="120" customFormat="1" x14ac:dyDescent="0.25">
      <c r="A71" s="176"/>
      <c r="B71" s="738" t="str">
        <f>IF(ISTEXT(D71),(CONCATENATE(Forside!$B$5,".",C71,".",D71,".",E71)),(""))</f>
        <v>...PARAMETER.PROSENT</v>
      </c>
      <c r="C71" s="87" t="str">
        <f t="shared" si="7"/>
        <v/>
      </c>
      <c r="D71" s="87" t="str">
        <f t="shared" si="7"/>
        <v/>
      </c>
      <c r="E71" s="745" t="s">
        <v>490</v>
      </c>
      <c r="F71" s="741"/>
      <c r="G71" s="741"/>
      <c r="H71" s="741"/>
      <c r="I71" s="741"/>
      <c r="J71" s="741"/>
      <c r="K71" s="741"/>
      <c r="L71" s="740"/>
      <c r="M71" s="741"/>
      <c r="N71" s="742"/>
      <c r="O71" s="1422" t="s">
        <v>491</v>
      </c>
      <c r="P71" s="1423"/>
      <c r="Q71" s="1423"/>
      <c r="R71" s="1423"/>
      <c r="S71" s="1423"/>
      <c r="T71" s="1423"/>
      <c r="U71" s="1423"/>
      <c r="V71" s="1424"/>
      <c r="X71" s="243"/>
      <c r="Y71" s="174"/>
      <c r="Z71" s="175"/>
      <c r="AC71" s="738"/>
    </row>
    <row r="72" spans="1:29" s="120" customFormat="1" x14ac:dyDescent="0.25">
      <c r="A72" s="176"/>
      <c r="B72" s="738" t="str">
        <f>IF(ISTEXT(D72),(CONCATENATE(Forside!$B$5,".",C72,".",D72,".",E72)),(""))</f>
        <v>...PARAMETER.PROSENT</v>
      </c>
      <c r="C72" s="87" t="str">
        <f t="shared" si="7"/>
        <v/>
      </c>
      <c r="D72" s="87" t="str">
        <f t="shared" si="7"/>
        <v/>
      </c>
      <c r="E72" s="745" t="s">
        <v>490</v>
      </c>
      <c r="F72" s="741"/>
      <c r="G72" s="741"/>
      <c r="H72" s="741"/>
      <c r="I72" s="741"/>
      <c r="J72" s="741"/>
      <c r="K72" s="741"/>
      <c r="L72" s="740"/>
      <c r="M72" s="741"/>
      <c r="N72" s="742"/>
      <c r="O72" s="1425" t="s">
        <v>491</v>
      </c>
      <c r="P72" s="1426"/>
      <c r="Q72" s="1426"/>
      <c r="R72" s="1426"/>
      <c r="S72" s="1426"/>
      <c r="T72" s="1426"/>
      <c r="U72" s="1426"/>
      <c r="V72" s="1427"/>
      <c r="X72" s="243"/>
      <c r="Y72" s="174"/>
      <c r="Z72" s="175"/>
      <c r="AC72" s="738"/>
    </row>
    <row r="73" spans="1:29" s="120" customFormat="1" x14ac:dyDescent="0.25">
      <c r="B73" s="738" t="str">
        <f>IF(ISTEXT(D73),(CONCATENATE(Forside!$B$5,".",C73,".",D73,".",E73)),(""))</f>
        <v>...PARAMETER.PROSENT</v>
      </c>
      <c r="C73" s="87" t="str">
        <f t="shared" si="7"/>
        <v/>
      </c>
      <c r="D73" s="87" t="str">
        <f t="shared" si="7"/>
        <v/>
      </c>
      <c r="E73" s="1286" t="s">
        <v>490</v>
      </c>
      <c r="F73" s="1259"/>
      <c r="G73" s="1259"/>
      <c r="H73" s="1259"/>
      <c r="I73" s="1259"/>
      <c r="J73" s="1259"/>
      <c r="K73" s="1260"/>
      <c r="L73" s="1258"/>
      <c r="M73" s="1259"/>
      <c r="N73" s="1260"/>
      <c r="O73" s="1425" t="s">
        <v>491</v>
      </c>
      <c r="P73" s="1426"/>
      <c r="Q73" s="1426"/>
      <c r="R73" s="1426"/>
      <c r="S73" s="1426"/>
      <c r="T73" s="1426"/>
      <c r="U73" s="1426"/>
      <c r="V73" s="1427"/>
      <c r="X73" s="146"/>
      <c r="Y73" s="151"/>
      <c r="Z73" s="149"/>
      <c r="AC73" s="738"/>
    </row>
    <row r="74" spans="1:29" s="120" customFormat="1" x14ac:dyDescent="0.25">
      <c r="B74" s="884"/>
      <c r="C74" s="87" t="str">
        <f t="shared" si="7"/>
        <v/>
      </c>
      <c r="D74" s="87" t="str">
        <f t="shared" si="7"/>
        <v/>
      </c>
      <c r="E74" s="1286" t="s">
        <v>490</v>
      </c>
      <c r="F74" s="1259"/>
      <c r="G74" s="1259"/>
      <c r="H74" s="1259"/>
      <c r="I74" s="1259"/>
      <c r="J74" s="1259"/>
      <c r="K74" s="1260"/>
      <c r="L74" s="888"/>
      <c r="M74" s="889"/>
      <c r="N74" s="890"/>
      <c r="O74" s="1425" t="s">
        <v>491</v>
      </c>
      <c r="P74" s="1426"/>
      <c r="Q74" s="1426"/>
      <c r="R74" s="1426"/>
      <c r="S74" s="1426"/>
      <c r="T74" s="1426"/>
      <c r="U74" s="1426"/>
      <c r="V74" s="1427"/>
      <c r="X74" s="146"/>
      <c r="Y74" s="151"/>
      <c r="Z74" s="149"/>
      <c r="AC74" s="884"/>
    </row>
    <row r="75" spans="1:29" s="120" customFormat="1" x14ac:dyDescent="0.25">
      <c r="B75" s="884"/>
      <c r="C75" s="87" t="str">
        <f t="shared" si="7"/>
        <v/>
      </c>
      <c r="D75" s="87" t="str">
        <f t="shared" si="7"/>
        <v/>
      </c>
      <c r="E75" s="1286" t="s">
        <v>490</v>
      </c>
      <c r="F75" s="1259"/>
      <c r="G75" s="1259"/>
      <c r="H75" s="1259"/>
      <c r="I75" s="1259"/>
      <c r="J75" s="1259"/>
      <c r="K75" s="1260"/>
      <c r="L75" s="888"/>
      <c r="M75" s="889"/>
      <c r="N75" s="890"/>
      <c r="O75" s="1425" t="s">
        <v>491</v>
      </c>
      <c r="P75" s="1426"/>
      <c r="Q75" s="1426"/>
      <c r="R75" s="1426"/>
      <c r="S75" s="1426"/>
      <c r="T75" s="1426"/>
      <c r="U75" s="1426"/>
      <c r="V75" s="1427"/>
      <c r="X75" s="146"/>
      <c r="Y75" s="151"/>
      <c r="Z75" s="149"/>
      <c r="AC75" s="884"/>
    </row>
    <row r="76" spans="1:29" s="120" customFormat="1" x14ac:dyDescent="0.25">
      <c r="B76" s="884"/>
      <c r="C76" s="87" t="str">
        <f t="shared" si="7"/>
        <v/>
      </c>
      <c r="D76" s="87" t="str">
        <f t="shared" si="7"/>
        <v/>
      </c>
      <c r="E76" s="895"/>
      <c r="F76" s="889"/>
      <c r="G76" s="889"/>
      <c r="H76" s="889"/>
      <c r="I76" s="889"/>
      <c r="J76" s="889"/>
      <c r="K76" s="889"/>
      <c r="L76" s="888"/>
      <c r="M76" s="889"/>
      <c r="N76" s="890"/>
      <c r="O76" s="899"/>
      <c r="P76" s="900"/>
      <c r="Q76" s="900"/>
      <c r="R76" s="900"/>
      <c r="S76" s="900"/>
      <c r="T76" s="900"/>
      <c r="U76" s="900"/>
      <c r="V76" s="901"/>
      <c r="X76" s="146"/>
      <c r="Y76" s="151"/>
      <c r="Z76" s="149"/>
      <c r="AC76" s="884"/>
    </row>
    <row r="77" spans="1:29" s="120" customFormat="1" x14ac:dyDescent="0.25">
      <c r="B77" s="884"/>
      <c r="C77" s="87" t="str">
        <f t="shared" si="7"/>
        <v/>
      </c>
      <c r="D77" s="87" t="str">
        <f t="shared" si="7"/>
        <v/>
      </c>
      <c r="E77" s="895"/>
      <c r="F77" s="889"/>
      <c r="G77" s="889"/>
      <c r="H77" s="889"/>
      <c r="I77" s="889"/>
      <c r="J77" s="889"/>
      <c r="K77" s="889"/>
      <c r="L77" s="888"/>
      <c r="M77" s="889"/>
      <c r="N77" s="890"/>
      <c r="O77" s="899"/>
      <c r="P77" s="900"/>
      <c r="Q77" s="900"/>
      <c r="R77" s="900"/>
      <c r="S77" s="900"/>
      <c r="T77" s="900"/>
      <c r="U77" s="900"/>
      <c r="V77" s="901"/>
      <c r="X77" s="146"/>
      <c r="Y77" s="151"/>
      <c r="Z77" s="149"/>
      <c r="AC77" s="884"/>
    </row>
    <row r="78" spans="1:29" s="120" customFormat="1" x14ac:dyDescent="0.25">
      <c r="C78" s="87" t="str">
        <f t="shared" si="7"/>
        <v/>
      </c>
      <c r="D78" s="87" t="str">
        <f t="shared" si="7"/>
        <v/>
      </c>
      <c r="E78" s="1282"/>
      <c r="F78" s="1283"/>
      <c r="G78" s="1283"/>
      <c r="H78" s="1283"/>
      <c r="I78" s="1283"/>
      <c r="J78" s="1283"/>
      <c r="K78" s="1283"/>
      <c r="L78" s="1284"/>
      <c r="M78" s="1283"/>
      <c r="N78" s="1285"/>
      <c r="O78" s="1258"/>
      <c r="P78" s="1259"/>
      <c r="Q78" s="1259"/>
      <c r="R78" s="1259"/>
      <c r="S78" s="1259"/>
      <c r="T78" s="1259"/>
      <c r="U78" s="1259"/>
      <c r="V78" s="1260"/>
      <c r="X78" s="146"/>
      <c r="Y78" s="151"/>
      <c r="Z78" s="149"/>
      <c r="AC78" s="738"/>
    </row>
    <row r="79" spans="1:29" s="120" customFormat="1" x14ac:dyDescent="0.25">
      <c r="C79" s="87" t="str">
        <f t="shared" si="7"/>
        <v/>
      </c>
      <c r="D79" s="87" t="str">
        <f t="shared" si="7"/>
        <v/>
      </c>
      <c r="E79" s="1286"/>
      <c r="F79" s="1259"/>
      <c r="G79" s="1259"/>
      <c r="H79" s="1259"/>
      <c r="I79" s="1259"/>
      <c r="J79" s="1259"/>
      <c r="K79" s="1259"/>
      <c r="L79" s="1258"/>
      <c r="M79" s="1259"/>
      <c r="N79" s="1260"/>
      <c r="O79" s="1258"/>
      <c r="P79" s="1259"/>
      <c r="Q79" s="1259"/>
      <c r="R79" s="1259"/>
      <c r="S79" s="1259"/>
      <c r="T79" s="1259"/>
      <c r="U79" s="1259"/>
      <c r="V79" s="1260"/>
      <c r="X79" s="146"/>
      <c r="Y79" s="151"/>
      <c r="Z79" s="149"/>
      <c r="AC79" s="738"/>
    </row>
    <row r="80" spans="1:29" s="120" customFormat="1" ht="14.4" thickBot="1" x14ac:dyDescent="0.3">
      <c r="C80" s="155"/>
      <c r="D80" s="156"/>
      <c r="E80" s="1281"/>
      <c r="F80" s="1264"/>
      <c r="G80" s="1264"/>
      <c r="H80" s="1264"/>
      <c r="I80" s="1264"/>
      <c r="J80" s="1264"/>
      <c r="K80" s="1264"/>
      <c r="L80" s="1263"/>
      <c r="M80" s="1264"/>
      <c r="N80" s="1265"/>
      <c r="O80" s="1263"/>
      <c r="P80" s="1264"/>
      <c r="Q80" s="1264"/>
      <c r="R80" s="1264"/>
      <c r="S80" s="1264"/>
      <c r="T80" s="1264"/>
      <c r="U80" s="1264"/>
      <c r="V80" s="1265"/>
      <c r="X80" s="158"/>
      <c r="Y80" s="163"/>
      <c r="Z80" s="161"/>
      <c r="AC80" s="738"/>
    </row>
  </sheetData>
  <mergeCells count="119">
    <mergeCell ref="C1:F1"/>
    <mergeCell ref="C3:F3"/>
    <mergeCell ref="X3:Z3"/>
    <mergeCell ref="AA3:AB4"/>
    <mergeCell ref="X4:Z4"/>
    <mergeCell ref="G5:G6"/>
    <mergeCell ref="H5:H6"/>
    <mergeCell ref="I5:I6"/>
    <mergeCell ref="J5:J6"/>
    <mergeCell ref="K5:K6"/>
    <mergeCell ref="Z5:Z6"/>
    <mergeCell ref="AA5:AA6"/>
    <mergeCell ref="AB5:AB6"/>
    <mergeCell ref="AC5:AC6"/>
    <mergeCell ref="C23:N23"/>
    <mergeCell ref="R5:R6"/>
    <mergeCell ref="S5:S6"/>
    <mergeCell ref="T5:T6"/>
    <mergeCell ref="U5:U6"/>
    <mergeCell ref="V5:V6"/>
    <mergeCell ref="X5:X6"/>
    <mergeCell ref="L5:L6"/>
    <mergeCell ref="M5:M6"/>
    <mergeCell ref="N5:N6"/>
    <mergeCell ref="O5:O6"/>
    <mergeCell ref="P5:P6"/>
    <mergeCell ref="Q5:Q6"/>
    <mergeCell ref="Y5:Y6"/>
    <mergeCell ref="C25:F25"/>
    <mergeCell ref="X25:Z25"/>
    <mergeCell ref="X26:Z26"/>
    <mergeCell ref="G27:G28"/>
    <mergeCell ref="H27:H28"/>
    <mergeCell ref="I27:I28"/>
    <mergeCell ref="J27:J28"/>
    <mergeCell ref="K27:K28"/>
    <mergeCell ref="L27:L28"/>
    <mergeCell ref="M27:M28"/>
    <mergeCell ref="C42:N42"/>
    <mergeCell ref="X45:Z45"/>
    <mergeCell ref="C46:F46"/>
    <mergeCell ref="X46:Z46"/>
    <mergeCell ref="E48:K48"/>
    <mergeCell ref="L48:N48"/>
    <mergeCell ref="O48:V48"/>
    <mergeCell ref="N27:N28"/>
    <mergeCell ref="O27:O28"/>
    <mergeCell ref="P27:P28"/>
    <mergeCell ref="Q27:Q28"/>
    <mergeCell ref="R27:R28"/>
    <mergeCell ref="S27:S28"/>
    <mergeCell ref="T27:T28"/>
    <mergeCell ref="U27:U28"/>
    <mergeCell ref="V27:V28"/>
    <mergeCell ref="X27:X28"/>
    <mergeCell ref="Y27:Y28"/>
    <mergeCell ref="Z27:Z28"/>
    <mergeCell ref="E49:K49"/>
    <mergeCell ref="E50:K50"/>
    <mergeCell ref="E51:K51"/>
    <mergeCell ref="E52:K52"/>
    <mergeCell ref="E53:K53"/>
    <mergeCell ref="E54:K54"/>
    <mergeCell ref="O60:V60"/>
    <mergeCell ref="X62:Z62"/>
    <mergeCell ref="X63:Z63"/>
    <mergeCell ref="L49:N49"/>
    <mergeCell ref="L50:N50"/>
    <mergeCell ref="L51:N51"/>
    <mergeCell ref="L52:N52"/>
    <mergeCell ref="L53:N53"/>
    <mergeCell ref="L54:N54"/>
    <mergeCell ref="L55:N55"/>
    <mergeCell ref="O49:V49"/>
    <mergeCell ref="O50:V50"/>
    <mergeCell ref="O51:V51"/>
    <mergeCell ref="O52:V52"/>
    <mergeCell ref="O53:V53"/>
    <mergeCell ref="O54:V54"/>
    <mergeCell ref="E59:K59"/>
    <mergeCell ref="O59:V59"/>
    <mergeCell ref="X64:Z64"/>
    <mergeCell ref="E73:K73"/>
    <mergeCell ref="L73:N73"/>
    <mergeCell ref="O73:V73"/>
    <mergeCell ref="E66:K66"/>
    <mergeCell ref="L66:N66"/>
    <mergeCell ref="O55:V55"/>
    <mergeCell ref="E55:K55"/>
    <mergeCell ref="E65:K65"/>
    <mergeCell ref="L65:N65"/>
    <mergeCell ref="C64:F64"/>
    <mergeCell ref="E60:K60"/>
    <mergeCell ref="L60:N60"/>
    <mergeCell ref="E56:K56"/>
    <mergeCell ref="E57:K57"/>
    <mergeCell ref="O56:V56"/>
    <mergeCell ref="O57:V57"/>
    <mergeCell ref="E80:K80"/>
    <mergeCell ref="L80:N80"/>
    <mergeCell ref="O80:V80"/>
    <mergeCell ref="O66:V66"/>
    <mergeCell ref="O65:V65"/>
    <mergeCell ref="O70:V70"/>
    <mergeCell ref="O71:V71"/>
    <mergeCell ref="O72:V72"/>
    <mergeCell ref="E79:K79"/>
    <mergeCell ref="L79:N79"/>
    <mergeCell ref="O79:V79"/>
    <mergeCell ref="E78:K78"/>
    <mergeCell ref="L78:N78"/>
    <mergeCell ref="O78:V78"/>
    <mergeCell ref="O67:V67"/>
    <mergeCell ref="O68:V68"/>
    <mergeCell ref="O69:V69"/>
    <mergeCell ref="E74:K74"/>
    <mergeCell ref="E75:K75"/>
    <mergeCell ref="O74:V74"/>
    <mergeCell ref="O75:V75"/>
  </mergeCells>
  <pageMargins left="0.7" right="0.7" top="0.75" bottom="0.75" header="0.3" footer="0.3"/>
  <pageSetup paperSize="9" orientation="portrait" verticalDpi="0"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C73"/>
  <sheetViews>
    <sheetView showGridLines="0" topLeftCell="A28" zoomScale="70" zoomScaleNormal="70" workbookViewId="0">
      <selection activeCell="AB24" sqref="AB24"/>
    </sheetView>
  </sheetViews>
  <sheetFormatPr baseColWidth="10" defaultColWidth="11.6328125" defaultRowHeight="13.8" x14ac:dyDescent="0.25"/>
  <cols>
    <col min="1" max="1" width="3.08984375" style="738" customWidth="1"/>
    <col min="2" max="2" width="47.90625" style="738" hidden="1" customWidth="1"/>
    <col min="3" max="3" width="8.1796875" style="738" customWidth="1"/>
    <col min="4" max="4" width="15.90625" style="738" customWidth="1"/>
    <col min="5" max="5" width="11.81640625" style="738" customWidth="1"/>
    <col min="6" max="6" width="8.453125" style="738" customWidth="1"/>
    <col min="7" max="22" width="3.36328125" style="738" customWidth="1"/>
    <col min="23" max="23" width="3.453125" style="738" customWidth="1"/>
    <col min="24" max="26" width="6.36328125" style="738" customWidth="1"/>
    <col min="27" max="27" width="11.54296875" style="738" customWidth="1"/>
    <col min="28" max="28" width="11.90625" style="738" customWidth="1"/>
    <col min="29" max="29" width="12.54296875" style="738" customWidth="1"/>
    <col min="30" max="16384" width="11.6328125" style="738"/>
  </cols>
  <sheetData>
    <row r="1" spans="1:29" ht="17.399999999999999" x14ac:dyDescent="0.3">
      <c r="C1" s="1171" t="s">
        <v>507</v>
      </c>
      <c r="D1" s="1171"/>
      <c r="E1" s="1171"/>
      <c r="F1" s="1171"/>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row>
    <row r="3" spans="1:29" ht="18" thickBot="1" x14ac:dyDescent="0.35">
      <c r="C3" s="1171" t="s">
        <v>95</v>
      </c>
      <c r="D3" s="1171"/>
      <c r="E3" s="1171"/>
      <c r="F3" s="1171"/>
      <c r="X3" s="1179" t="s">
        <v>272</v>
      </c>
      <c r="Y3" s="1180"/>
      <c r="Z3" s="1181"/>
      <c r="AA3" s="1088" t="s">
        <v>453</v>
      </c>
      <c r="AB3" s="1089"/>
      <c r="AC3" s="713"/>
    </row>
    <row r="4" spans="1:29" ht="14.4"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209.25" customHeight="1" thickBot="1" x14ac:dyDescent="0.3">
      <c r="C5" s="58"/>
      <c r="D5" s="55"/>
      <c r="E5" s="59"/>
      <c r="F5" s="50" t="s">
        <v>218</v>
      </c>
      <c r="G5" s="1110" t="s">
        <v>508</v>
      </c>
      <c r="H5" s="1062" t="s">
        <v>509</v>
      </c>
      <c r="I5" s="1062" t="s">
        <v>108</v>
      </c>
      <c r="J5" s="1062" t="s">
        <v>107</v>
      </c>
      <c r="K5" s="1062" t="s">
        <v>106</v>
      </c>
      <c r="L5" s="1062" t="s">
        <v>105</v>
      </c>
      <c r="M5" s="1062" t="s">
        <v>104</v>
      </c>
      <c r="N5" s="1062" t="s">
        <v>57</v>
      </c>
      <c r="O5" s="1157" t="s">
        <v>14</v>
      </c>
      <c r="P5" s="1155" t="s">
        <v>21</v>
      </c>
      <c r="Q5" s="1157"/>
      <c r="R5" s="1155"/>
      <c r="S5" s="1155" t="s">
        <v>510</v>
      </c>
      <c r="T5" s="1155" t="s">
        <v>511</v>
      </c>
      <c r="U5" s="1155" t="s">
        <v>512</v>
      </c>
      <c r="V5" s="1200" t="s">
        <v>513</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111"/>
      <c r="H6" s="1104"/>
      <c r="I6" s="1104"/>
      <c r="J6" s="1104"/>
      <c r="K6" s="1104"/>
      <c r="L6" s="1104"/>
      <c r="M6" s="1104"/>
      <c r="N6" s="1104"/>
      <c r="O6" s="1156"/>
      <c r="P6" s="1156"/>
      <c r="Q6" s="1156"/>
      <c r="R6" s="1156"/>
      <c r="S6" s="1156"/>
      <c r="T6" s="1156"/>
      <c r="U6" s="1156"/>
      <c r="V6" s="1201"/>
      <c r="X6" s="1190"/>
      <c r="Y6" s="1192"/>
      <c r="Z6" s="1194"/>
      <c r="AA6" s="1092"/>
      <c r="AB6" s="1094"/>
      <c r="AC6" s="1067"/>
    </row>
    <row r="7" spans="1:29" x14ac:dyDescent="0.25">
      <c r="A7" s="115"/>
      <c r="B7" s="738" t="str">
        <f>IF(ISTEXT(D7),(CONCATENATE(Forside!$B$5,".",C7,".",D7,".",E7)),(""))</f>
        <v/>
      </c>
      <c r="C7" s="66"/>
      <c r="D7" s="87"/>
      <c r="E7" s="91" t="str">
        <f>IF(ISTEXT(D7),"STATUS","")</f>
        <v/>
      </c>
      <c r="F7" s="92"/>
      <c r="G7" s="81"/>
      <c r="H7" s="86"/>
      <c r="I7" s="86"/>
      <c r="J7" s="86"/>
      <c r="K7" s="86"/>
      <c r="L7" s="86"/>
      <c r="M7" s="86"/>
      <c r="N7" s="86"/>
      <c r="O7" s="86"/>
      <c r="P7" s="63"/>
      <c r="Q7" s="63"/>
      <c r="R7" s="63"/>
      <c r="S7" s="903"/>
      <c r="T7" s="903"/>
      <c r="U7" s="903"/>
      <c r="V7" s="904"/>
      <c r="W7" s="71"/>
      <c r="X7" s="779"/>
      <c r="Y7" s="406"/>
      <c r="Z7" s="64"/>
      <c r="AA7" s="312"/>
      <c r="AB7" s="139" t="s">
        <v>747</v>
      </c>
      <c r="AC7" s="139" t="s">
        <v>481</v>
      </c>
    </row>
    <row r="8" spans="1:29" x14ac:dyDescent="0.25">
      <c r="A8" s="115"/>
      <c r="C8" s="66"/>
      <c r="D8" s="87"/>
      <c r="E8" s="91" t="str">
        <f t="shared" ref="E8:E13" si="0">IF(ISTEXT(D8),"STATUS","")</f>
        <v/>
      </c>
      <c r="F8" s="92"/>
      <c r="G8" s="74"/>
      <c r="H8" s="75"/>
      <c r="I8" s="75"/>
      <c r="J8" s="75"/>
      <c r="K8" s="75"/>
      <c r="L8" s="75"/>
      <c r="M8" s="75"/>
      <c r="N8" s="75"/>
      <c r="O8" s="75"/>
      <c r="P8" s="67"/>
      <c r="Q8" s="67"/>
      <c r="R8" s="67"/>
      <c r="S8" s="905"/>
      <c r="T8" s="905"/>
      <c r="U8" s="905"/>
      <c r="V8" s="906"/>
      <c r="W8" s="71"/>
      <c r="X8" s="6"/>
      <c r="Y8" s="78"/>
      <c r="Z8" s="79"/>
      <c r="AA8" s="297"/>
      <c r="AB8" s="145"/>
      <c r="AC8" s="145" t="s">
        <v>481</v>
      </c>
    </row>
    <row r="9" spans="1:29" x14ac:dyDescent="0.25">
      <c r="A9" s="115"/>
      <c r="C9" s="66"/>
      <c r="D9" s="87"/>
      <c r="E9" s="91" t="str">
        <f t="shared" si="0"/>
        <v/>
      </c>
      <c r="F9" s="113"/>
      <c r="G9" s="77"/>
      <c r="H9" s="80"/>
      <c r="I9" s="80"/>
      <c r="J9" s="80"/>
      <c r="K9" s="80"/>
      <c r="L9" s="80"/>
      <c r="M9" s="80"/>
      <c r="N9" s="80"/>
      <c r="O9" s="80"/>
      <c r="P9" s="67"/>
      <c r="Q9" s="67"/>
      <c r="R9" s="67"/>
      <c r="S9" s="905"/>
      <c r="T9" s="905"/>
      <c r="U9" s="905"/>
      <c r="V9" s="906"/>
      <c r="W9" s="71"/>
      <c r="X9" s="6"/>
      <c r="Y9" s="78"/>
      <c r="Z9" s="79"/>
      <c r="AA9" s="297"/>
      <c r="AB9" s="145"/>
      <c r="AC9" s="145"/>
    </row>
    <row r="10" spans="1:29" x14ac:dyDescent="0.25">
      <c r="A10" s="115"/>
      <c r="C10" s="66"/>
      <c r="D10" s="87"/>
      <c r="E10" s="91" t="str">
        <f t="shared" si="0"/>
        <v/>
      </c>
      <c r="F10" s="113"/>
      <c r="G10" s="77"/>
      <c r="H10" s="80"/>
      <c r="I10" s="80"/>
      <c r="J10" s="80"/>
      <c r="K10" s="80"/>
      <c r="L10" s="80"/>
      <c r="M10" s="80"/>
      <c r="N10" s="80"/>
      <c r="O10" s="80"/>
      <c r="P10" s="67"/>
      <c r="Q10" s="67"/>
      <c r="R10" s="67"/>
      <c r="S10" s="67"/>
      <c r="T10" s="67"/>
      <c r="U10" s="67"/>
      <c r="V10" s="68"/>
      <c r="W10" s="71"/>
      <c r="X10" s="6"/>
      <c r="Y10" s="78"/>
      <c r="Z10" s="79"/>
      <c r="AA10" s="297"/>
      <c r="AB10" s="145"/>
      <c r="AC10" s="145"/>
    </row>
    <row r="11" spans="1:29" x14ac:dyDescent="0.25">
      <c r="A11" s="115"/>
      <c r="C11" s="66"/>
      <c r="D11" s="87"/>
      <c r="E11" s="91" t="str">
        <f t="shared" si="0"/>
        <v/>
      </c>
      <c r="F11" s="113"/>
      <c r="G11" s="77"/>
      <c r="H11" s="80"/>
      <c r="I11" s="80"/>
      <c r="J11" s="80"/>
      <c r="K11" s="80"/>
      <c r="L11" s="80"/>
      <c r="M11" s="80"/>
      <c r="N11" s="80"/>
      <c r="O11" s="80"/>
      <c r="P11" s="67"/>
      <c r="Q11" s="67"/>
      <c r="R11" s="67"/>
      <c r="S11" s="67"/>
      <c r="T11" s="67"/>
      <c r="U11" s="67"/>
      <c r="V11" s="68"/>
      <c r="W11" s="71"/>
      <c r="X11" s="6"/>
      <c r="Y11" s="78"/>
      <c r="Z11" s="79"/>
      <c r="AA11" s="297"/>
      <c r="AB11" s="145"/>
      <c r="AC11" s="145"/>
    </row>
    <row r="12" spans="1:29" x14ac:dyDescent="0.25">
      <c r="A12" s="115"/>
      <c r="C12" s="66"/>
      <c r="D12" s="87"/>
      <c r="E12" s="91" t="str">
        <f t="shared" si="0"/>
        <v/>
      </c>
      <c r="F12" s="113"/>
      <c r="G12" s="77"/>
      <c r="H12" s="80"/>
      <c r="I12" s="80"/>
      <c r="J12" s="80"/>
      <c r="K12" s="80"/>
      <c r="L12" s="80"/>
      <c r="M12" s="80"/>
      <c r="N12" s="80"/>
      <c r="O12" s="80"/>
      <c r="P12" s="67"/>
      <c r="Q12" s="67"/>
      <c r="R12" s="67"/>
      <c r="S12" s="67"/>
      <c r="T12" s="67"/>
      <c r="U12" s="67"/>
      <c r="V12" s="68"/>
      <c r="W12" s="71"/>
      <c r="X12" s="6"/>
      <c r="Y12" s="78"/>
      <c r="Z12" s="79"/>
      <c r="AA12" s="297"/>
      <c r="AB12" s="145"/>
      <c r="AC12" s="145"/>
    </row>
    <row r="13" spans="1:29" x14ac:dyDescent="0.25">
      <c r="A13" s="115"/>
      <c r="C13" s="66"/>
      <c r="D13" s="87"/>
      <c r="E13" s="91" t="str">
        <f t="shared" si="0"/>
        <v/>
      </c>
      <c r="F13" s="113"/>
      <c r="G13" s="77"/>
      <c r="H13" s="80"/>
      <c r="I13" s="80"/>
      <c r="J13" s="80"/>
      <c r="K13" s="80"/>
      <c r="L13" s="80"/>
      <c r="M13" s="80"/>
      <c r="N13" s="80"/>
      <c r="O13" s="80"/>
      <c r="P13" s="67"/>
      <c r="Q13" s="67"/>
      <c r="R13" s="67"/>
      <c r="S13" s="67"/>
      <c r="T13" s="67"/>
      <c r="U13" s="67"/>
      <c r="V13" s="68"/>
      <c r="W13" s="71"/>
      <c r="X13" s="6"/>
      <c r="Y13" s="78"/>
      <c r="Z13" s="79"/>
      <c r="AA13" s="297"/>
      <c r="AB13" s="145"/>
      <c r="AC13" s="145"/>
    </row>
    <row r="14" spans="1:29" x14ac:dyDescent="0.25">
      <c r="A14" s="115"/>
      <c r="C14" s="66"/>
      <c r="D14" s="87"/>
      <c r="E14" s="91"/>
      <c r="F14" s="113"/>
      <c r="G14" s="77"/>
      <c r="H14" s="80"/>
      <c r="I14" s="80"/>
      <c r="J14" s="80"/>
      <c r="K14" s="80"/>
      <c r="L14" s="80"/>
      <c r="M14" s="80"/>
      <c r="N14" s="80"/>
      <c r="O14" s="80"/>
      <c r="P14" s="67"/>
      <c r="Q14" s="67"/>
      <c r="R14" s="67"/>
      <c r="S14" s="67"/>
      <c r="T14" s="67"/>
      <c r="U14" s="67"/>
      <c r="V14" s="68"/>
      <c r="W14" s="71"/>
      <c r="X14" s="6"/>
      <c r="Y14" s="78"/>
      <c r="Z14" s="79"/>
      <c r="AA14" s="297"/>
      <c r="AB14" s="145"/>
      <c r="AC14" s="145"/>
    </row>
    <row r="15" spans="1:29" x14ac:dyDescent="0.25">
      <c r="A15" s="115"/>
      <c r="C15" s="66"/>
      <c r="D15" s="87"/>
      <c r="E15" s="91"/>
      <c r="F15" s="113"/>
      <c r="G15" s="77"/>
      <c r="H15" s="80"/>
      <c r="I15" s="80"/>
      <c r="J15" s="80"/>
      <c r="K15" s="80"/>
      <c r="L15" s="80"/>
      <c r="M15" s="80"/>
      <c r="N15" s="80"/>
      <c r="O15" s="80"/>
      <c r="P15" s="67"/>
      <c r="Q15" s="67"/>
      <c r="R15" s="67"/>
      <c r="S15" s="67"/>
      <c r="T15" s="67"/>
      <c r="U15" s="67"/>
      <c r="V15" s="68"/>
      <c r="W15" s="71"/>
      <c r="X15" s="6"/>
      <c r="Y15" s="78"/>
      <c r="Z15" s="79"/>
      <c r="AA15" s="297"/>
      <c r="AB15" s="145"/>
      <c r="AC15" s="145"/>
    </row>
    <row r="16" spans="1:29" x14ac:dyDescent="0.25">
      <c r="A16" s="115"/>
      <c r="C16" s="66"/>
      <c r="D16" s="87"/>
      <c r="E16" s="91"/>
      <c r="F16" s="113"/>
      <c r="G16" s="77"/>
      <c r="H16" s="80"/>
      <c r="I16" s="80"/>
      <c r="J16" s="80"/>
      <c r="K16" s="80"/>
      <c r="L16" s="80"/>
      <c r="M16" s="80"/>
      <c r="N16" s="80"/>
      <c r="O16" s="80"/>
      <c r="P16" s="67"/>
      <c r="Q16" s="67"/>
      <c r="R16" s="67"/>
      <c r="S16" s="67"/>
      <c r="T16" s="67"/>
      <c r="U16" s="67"/>
      <c r="V16" s="68"/>
      <c r="W16" s="71"/>
      <c r="X16" s="6"/>
      <c r="Y16" s="78"/>
      <c r="Z16" s="79"/>
      <c r="AA16" s="297"/>
      <c r="AB16" s="145"/>
      <c r="AC16" s="145"/>
    </row>
    <row r="17" spans="1:29" x14ac:dyDescent="0.25">
      <c r="A17" s="115"/>
      <c r="C17" s="66"/>
      <c r="D17" s="87"/>
      <c r="E17" s="91"/>
      <c r="F17" s="113"/>
      <c r="G17" s="77"/>
      <c r="H17" s="80"/>
      <c r="I17" s="80"/>
      <c r="J17" s="80"/>
      <c r="K17" s="80"/>
      <c r="L17" s="80"/>
      <c r="M17" s="80"/>
      <c r="N17" s="80"/>
      <c r="O17" s="80"/>
      <c r="P17" s="67"/>
      <c r="Q17" s="67"/>
      <c r="R17" s="67"/>
      <c r="S17" s="67"/>
      <c r="T17" s="67"/>
      <c r="U17" s="67"/>
      <c r="V17" s="68"/>
      <c r="W17" s="71"/>
      <c r="X17" s="6"/>
      <c r="Y17" s="78"/>
      <c r="Z17" s="79"/>
      <c r="AA17" s="297"/>
      <c r="AB17" s="145"/>
      <c r="AC17" s="145"/>
    </row>
    <row r="18" spans="1:29" x14ac:dyDescent="0.25">
      <c r="A18" s="115"/>
      <c r="C18" s="66"/>
      <c r="D18" s="87"/>
      <c r="E18" s="91"/>
      <c r="F18" s="113"/>
      <c r="G18" s="77"/>
      <c r="H18" s="80"/>
      <c r="I18" s="80"/>
      <c r="J18" s="80"/>
      <c r="K18" s="80"/>
      <c r="L18" s="80"/>
      <c r="M18" s="80"/>
      <c r="N18" s="80"/>
      <c r="O18" s="80"/>
      <c r="P18" s="67"/>
      <c r="Q18" s="67"/>
      <c r="R18" s="67"/>
      <c r="S18" s="67"/>
      <c r="T18" s="67"/>
      <c r="U18" s="67"/>
      <c r="V18" s="68"/>
      <c r="W18" s="71"/>
      <c r="X18" s="6"/>
      <c r="Y18" s="78"/>
      <c r="Z18" s="79"/>
      <c r="AA18" s="297"/>
      <c r="AB18" s="145"/>
      <c r="AC18" s="145"/>
    </row>
    <row r="19" spans="1:29" x14ac:dyDescent="0.25">
      <c r="A19" s="115"/>
      <c r="B19" s="738" t="str">
        <f>IF(ISTEXT(D19),(CONCATENATE([2]Forside!$B$5,".",C19,".",D19,".",E19)),(""))</f>
        <v/>
      </c>
      <c r="C19" s="66"/>
      <c r="D19" s="87"/>
      <c r="E19" s="91"/>
      <c r="F19" s="113"/>
      <c r="G19" s="77"/>
      <c r="H19" s="80"/>
      <c r="I19" s="80"/>
      <c r="J19" s="80"/>
      <c r="K19" s="80"/>
      <c r="L19" s="80"/>
      <c r="M19" s="80"/>
      <c r="N19" s="80"/>
      <c r="O19" s="80"/>
      <c r="P19" s="67"/>
      <c r="Q19" s="67"/>
      <c r="R19" s="67"/>
      <c r="S19" s="67"/>
      <c r="T19" s="67"/>
      <c r="U19" s="67"/>
      <c r="V19" s="68"/>
      <c r="W19" s="71"/>
      <c r="X19" s="6"/>
      <c r="Y19" s="78"/>
      <c r="Z19" s="79"/>
      <c r="AA19" s="595"/>
      <c r="AB19" s="48"/>
      <c r="AC19" s="145"/>
    </row>
    <row r="20" spans="1:29" x14ac:dyDescent="0.25">
      <c r="A20" s="115"/>
      <c r="B20" s="738" t="str">
        <f>IF(ISTEXT(D20),(CONCATENATE([2]Forside!$B$5,".",C20,".",D20,".",E20)),(""))</f>
        <v/>
      </c>
      <c r="C20" s="66"/>
      <c r="D20" s="87"/>
      <c r="E20" s="91"/>
      <c r="F20" s="113"/>
      <c r="G20" s="77"/>
      <c r="H20" s="80"/>
      <c r="I20" s="80"/>
      <c r="J20" s="80"/>
      <c r="K20" s="80"/>
      <c r="L20" s="80"/>
      <c r="M20" s="80"/>
      <c r="N20" s="80"/>
      <c r="O20" s="80"/>
      <c r="P20" s="67"/>
      <c r="Q20" s="67"/>
      <c r="R20" s="67"/>
      <c r="S20" s="67"/>
      <c r="T20" s="67"/>
      <c r="U20" s="67"/>
      <c r="V20" s="68"/>
      <c r="W20" s="71"/>
      <c r="X20" s="6"/>
      <c r="Y20" s="78"/>
      <c r="Z20" s="79"/>
      <c r="AA20" s="595"/>
      <c r="AB20" s="48"/>
      <c r="AC20" s="145"/>
    </row>
    <row r="21" spans="1:29" x14ac:dyDescent="0.25">
      <c r="A21" s="115"/>
      <c r="B21" s="738" t="str">
        <f>IF(ISTEXT(D21),(CONCATENATE([2]Forside!$B$5,".",C21,".",D21,".",E21)),(""))</f>
        <v/>
      </c>
      <c r="C21" s="66"/>
      <c r="D21" s="87"/>
      <c r="E21" s="91"/>
      <c r="F21" s="113"/>
      <c r="G21" s="77"/>
      <c r="H21" s="80"/>
      <c r="I21" s="80"/>
      <c r="J21" s="80"/>
      <c r="K21" s="80"/>
      <c r="L21" s="80"/>
      <c r="M21" s="80"/>
      <c r="N21" s="80"/>
      <c r="O21" s="80"/>
      <c r="P21" s="67"/>
      <c r="Q21" s="67"/>
      <c r="R21" s="67"/>
      <c r="S21" s="67"/>
      <c r="T21" s="67"/>
      <c r="U21" s="67"/>
      <c r="V21" s="68"/>
      <c r="W21" s="71"/>
      <c r="X21" s="407"/>
      <c r="Y21" s="78"/>
      <c r="Z21" s="79"/>
      <c r="AA21" s="595"/>
      <c r="AB21" s="48"/>
      <c r="AC21" s="145"/>
    </row>
    <row r="22" spans="1:29" ht="14.4" thickBot="1" x14ac:dyDescent="0.3">
      <c r="A22" s="71"/>
      <c r="B22" s="738" t="str">
        <f>IF(ISTEXT(D22),(CONCATENATE([2]Forside!$B$5,".",C22,".",D22,".",E22)),(""))</f>
        <v/>
      </c>
      <c r="C22" s="84"/>
      <c r="D22" s="65"/>
      <c r="E22" s="91" t="str">
        <f t="shared" ref="E22" si="1">IF(ISTEXT(D22),"STATUS","")</f>
        <v/>
      </c>
      <c r="F22" s="93"/>
      <c r="G22" s="85"/>
      <c r="H22" s="94"/>
      <c r="I22" s="94"/>
      <c r="J22" s="94"/>
      <c r="K22" s="94"/>
      <c r="L22" s="94"/>
      <c r="M22" s="94"/>
      <c r="N22" s="94"/>
      <c r="O22" s="94"/>
      <c r="P22" s="72" t="str">
        <f t="shared" ref="P22" si="2">IF(ISTEXT($D22),1,"")</f>
        <v/>
      </c>
      <c r="Q22" s="72"/>
      <c r="R22" s="72" t="str">
        <f t="shared" ref="R22:V22" si="3">IF(ISTEXT($D22),1,"")</f>
        <v/>
      </c>
      <c r="S22" s="72" t="str">
        <f t="shared" si="3"/>
        <v/>
      </c>
      <c r="T22" s="72" t="str">
        <f t="shared" si="3"/>
        <v/>
      </c>
      <c r="U22" s="72" t="str">
        <f t="shared" si="3"/>
        <v/>
      </c>
      <c r="V22" s="82" t="str">
        <f t="shared" si="3"/>
        <v/>
      </c>
      <c r="W22" s="71"/>
      <c r="X22" s="85"/>
      <c r="Y22" s="88"/>
      <c r="Z22" s="82"/>
      <c r="AA22" s="753"/>
      <c r="AB22" s="49"/>
      <c r="AC22" s="157"/>
    </row>
    <row r="23" spans="1:29" x14ac:dyDescent="0.25">
      <c r="A23" s="71"/>
      <c r="C23" s="1144" t="s">
        <v>278</v>
      </c>
      <c r="D23" s="1144"/>
      <c r="E23" s="1144"/>
      <c r="F23" s="1144"/>
      <c r="G23" s="1150"/>
      <c r="H23" s="1150"/>
      <c r="I23" s="1150"/>
      <c r="J23" s="1150"/>
      <c r="K23" s="1150"/>
      <c r="L23" s="1150"/>
      <c r="M23" s="1150"/>
      <c r="N23" s="1150"/>
      <c r="O23" s="71"/>
      <c r="P23" s="71"/>
      <c r="Q23" s="71"/>
      <c r="R23" s="71"/>
      <c r="S23" s="71"/>
      <c r="T23" s="71"/>
      <c r="U23" s="71"/>
      <c r="V23" s="71"/>
      <c r="W23" s="71"/>
      <c r="X23" s="112"/>
      <c r="Y23" s="112"/>
      <c r="Z23" s="112"/>
    </row>
    <row r="24" spans="1:29" ht="14.4" thickBot="1" x14ac:dyDescent="0.3">
      <c r="A24" s="71"/>
      <c r="B24" s="71"/>
      <c r="C24" s="71"/>
      <c r="D24" s="71"/>
      <c r="E24" s="71"/>
      <c r="F24" s="71"/>
      <c r="G24" s="71"/>
      <c r="H24" s="71"/>
      <c r="I24" s="71"/>
      <c r="J24" s="71"/>
      <c r="K24" s="71"/>
      <c r="L24" s="71"/>
      <c r="M24" s="71"/>
      <c r="N24" s="71"/>
      <c r="O24" s="71"/>
      <c r="P24" s="71"/>
      <c r="Q24" s="71"/>
      <c r="R24" s="71"/>
      <c r="S24" s="71"/>
      <c r="T24" s="71"/>
      <c r="U24" s="71"/>
      <c r="V24" s="71"/>
      <c r="W24" s="71"/>
      <c r="X24" s="112"/>
      <c r="Y24" s="112"/>
      <c r="Z24" s="112"/>
    </row>
    <row r="25" spans="1:29" ht="18" thickBot="1" x14ac:dyDescent="0.35">
      <c r="A25" s="71"/>
      <c r="B25" s="71"/>
      <c r="C25" s="1151" t="s">
        <v>163</v>
      </c>
      <c r="D25" s="1151"/>
      <c r="E25" s="1151"/>
      <c r="F25" s="1151"/>
      <c r="G25" s="71"/>
      <c r="H25" s="71"/>
      <c r="I25" s="71"/>
      <c r="J25" s="71"/>
      <c r="K25" s="71"/>
      <c r="L25" s="71"/>
      <c r="M25" s="71"/>
      <c r="N25" s="71"/>
      <c r="O25" s="71"/>
      <c r="P25" s="71"/>
      <c r="Q25" s="71"/>
      <c r="R25" s="71"/>
      <c r="S25" s="71"/>
      <c r="T25" s="71"/>
      <c r="U25" s="71"/>
      <c r="V25" s="71"/>
      <c r="W25" s="71"/>
      <c r="X25" s="1179" t="s">
        <v>272</v>
      </c>
      <c r="Y25" s="1180"/>
      <c r="Z25" s="1181"/>
    </row>
    <row r="26" spans="1:29" ht="14.4" thickBot="1" x14ac:dyDescent="0.3">
      <c r="A26" s="71"/>
      <c r="B26" s="71"/>
      <c r="C26" s="96"/>
      <c r="D26" s="95"/>
      <c r="E26" s="97"/>
      <c r="F26" s="98" t="s">
        <v>219</v>
      </c>
      <c r="G26" s="81">
        <v>15</v>
      </c>
      <c r="H26" s="86">
        <v>14</v>
      </c>
      <c r="I26" s="86">
        <v>13</v>
      </c>
      <c r="J26" s="86">
        <v>12</v>
      </c>
      <c r="K26" s="86">
        <v>11</v>
      </c>
      <c r="L26" s="86">
        <v>10</v>
      </c>
      <c r="M26" s="86">
        <v>9</v>
      </c>
      <c r="N26" s="86">
        <v>8</v>
      </c>
      <c r="O26" s="86">
        <v>7</v>
      </c>
      <c r="P26" s="63">
        <v>6</v>
      </c>
      <c r="Q26" s="63">
        <v>5</v>
      </c>
      <c r="R26" s="63">
        <v>4</v>
      </c>
      <c r="S26" s="63">
        <v>3</v>
      </c>
      <c r="T26" s="63">
        <v>2</v>
      </c>
      <c r="U26" s="63">
        <v>1</v>
      </c>
      <c r="V26" s="64">
        <v>0</v>
      </c>
      <c r="W26" s="71"/>
      <c r="X26" s="1186" t="s">
        <v>273</v>
      </c>
      <c r="Y26" s="1187"/>
      <c r="Z26" s="1188"/>
    </row>
    <row r="27" spans="1:29" ht="195.75" customHeight="1" thickBot="1" x14ac:dyDescent="0.3">
      <c r="A27" s="71"/>
      <c r="B27" s="71"/>
      <c r="C27" s="99"/>
      <c r="D27" s="100"/>
      <c r="E27" s="101"/>
      <c r="F27" s="102" t="s">
        <v>218</v>
      </c>
      <c r="G27" s="1110" t="s">
        <v>508</v>
      </c>
      <c r="H27" s="1062" t="s">
        <v>509</v>
      </c>
      <c r="I27" s="1062" t="s">
        <v>108</v>
      </c>
      <c r="J27" s="1062" t="s">
        <v>107</v>
      </c>
      <c r="K27" s="1062" t="s">
        <v>106</v>
      </c>
      <c r="L27" s="1062" t="s">
        <v>105</v>
      </c>
      <c r="M27" s="1062" t="s">
        <v>104</v>
      </c>
      <c r="N27" s="1062" t="s">
        <v>57</v>
      </c>
      <c r="O27" s="1062" t="s">
        <v>499</v>
      </c>
      <c r="P27" s="1062" t="s">
        <v>26</v>
      </c>
      <c r="Q27" s="1101"/>
      <c r="R27" s="1101"/>
      <c r="S27" s="1101" t="s">
        <v>515</v>
      </c>
      <c r="T27" s="1101" t="s">
        <v>516</v>
      </c>
      <c r="U27" s="1062" t="s">
        <v>517</v>
      </c>
      <c r="V27" s="1250" t="s">
        <v>518</v>
      </c>
      <c r="W27" s="71"/>
      <c r="X27" s="1236" t="s">
        <v>210</v>
      </c>
      <c r="Y27" s="1238" t="s">
        <v>211</v>
      </c>
      <c r="Z27" s="1240" t="s">
        <v>212</v>
      </c>
    </row>
    <row r="28" spans="1:29" ht="14.4" thickBot="1" x14ac:dyDescent="0.3">
      <c r="A28" s="71"/>
      <c r="B28" s="71"/>
      <c r="C28" s="486" t="s">
        <v>222</v>
      </c>
      <c r="D28" s="485" t="s">
        <v>225</v>
      </c>
      <c r="E28" s="739" t="s">
        <v>226</v>
      </c>
      <c r="F28" s="106" t="s">
        <v>217</v>
      </c>
      <c r="G28" s="1111"/>
      <c r="H28" s="1104"/>
      <c r="I28" s="1104"/>
      <c r="J28" s="1104"/>
      <c r="K28" s="1104"/>
      <c r="L28" s="1104"/>
      <c r="M28" s="1104"/>
      <c r="N28" s="1104"/>
      <c r="O28" s="1104"/>
      <c r="P28" s="1104"/>
      <c r="Q28" s="1104"/>
      <c r="R28" s="1104"/>
      <c r="S28" s="1104"/>
      <c r="T28" s="1104"/>
      <c r="U28" s="1104"/>
      <c r="V28" s="1251"/>
      <c r="W28" s="71"/>
      <c r="X28" s="1237"/>
      <c r="Y28" s="1239"/>
      <c r="Z28" s="1241"/>
    </row>
    <row r="29" spans="1:29" x14ac:dyDescent="0.25">
      <c r="A29" s="115"/>
      <c r="B29" s="738" t="str">
        <f>IF(ISTEXT(D7),(CONCATENATE(Forside!$B$5,".",C29,".",D29,".",E29)),(""))</f>
        <v/>
      </c>
      <c r="C29" s="750"/>
      <c r="D29" s="482"/>
      <c r="E29" s="599"/>
      <c r="F29" s="598"/>
      <c r="G29" s="81"/>
      <c r="H29" s="86"/>
      <c r="I29" s="86"/>
      <c r="J29" s="86"/>
      <c r="K29" s="86"/>
      <c r="L29" s="86"/>
      <c r="M29" s="86"/>
      <c r="N29" s="86"/>
      <c r="O29" s="86"/>
      <c r="P29" s="86"/>
      <c r="Q29" s="86"/>
      <c r="R29" s="86"/>
      <c r="S29" s="907"/>
      <c r="T29" s="907" t="str">
        <f t="shared" ref="T29:V31" si="4">IF(ISTEXT($D7),1,"")</f>
        <v/>
      </c>
      <c r="U29" s="907" t="str">
        <f t="shared" si="4"/>
        <v/>
      </c>
      <c r="V29" s="908" t="str">
        <f t="shared" si="4"/>
        <v/>
      </c>
      <c r="W29" s="71"/>
      <c r="X29" s="146"/>
      <c r="Y29" s="76"/>
      <c r="Z29" s="68"/>
    </row>
    <row r="30" spans="1:29" x14ac:dyDescent="0.25">
      <c r="A30" s="115"/>
      <c r="C30" s="749"/>
      <c r="D30" s="481"/>
      <c r="E30" s="91"/>
      <c r="F30" s="538"/>
      <c r="G30" s="74"/>
      <c r="H30" s="75"/>
      <c r="I30" s="75"/>
      <c r="J30" s="75"/>
      <c r="K30" s="75"/>
      <c r="L30" s="75"/>
      <c r="M30" s="75"/>
      <c r="N30" s="75"/>
      <c r="O30" s="75"/>
      <c r="P30" s="75"/>
      <c r="Q30" s="75"/>
      <c r="R30" s="75"/>
      <c r="S30" s="909"/>
      <c r="T30" s="909" t="str">
        <f t="shared" si="4"/>
        <v/>
      </c>
      <c r="U30" s="909" t="str">
        <f t="shared" si="4"/>
        <v/>
      </c>
      <c r="V30" s="910" t="str">
        <f t="shared" si="4"/>
        <v/>
      </c>
      <c r="X30" s="146"/>
      <c r="Y30" s="24"/>
      <c r="Z30" s="4"/>
    </row>
    <row r="31" spans="1:29" x14ac:dyDescent="0.25">
      <c r="A31" s="115"/>
      <c r="C31" s="749"/>
      <c r="D31" s="481"/>
      <c r="E31" s="91"/>
      <c r="F31" s="538"/>
      <c r="G31" s="74"/>
      <c r="H31" s="75"/>
      <c r="I31" s="75"/>
      <c r="J31" s="75"/>
      <c r="K31" s="75"/>
      <c r="L31" s="75"/>
      <c r="M31" s="75"/>
      <c r="N31" s="75"/>
      <c r="O31" s="75"/>
      <c r="P31" s="75"/>
      <c r="Q31" s="75"/>
      <c r="R31" s="75"/>
      <c r="S31" s="909"/>
      <c r="T31" s="909" t="str">
        <f t="shared" si="4"/>
        <v/>
      </c>
      <c r="U31" s="909" t="str">
        <f t="shared" si="4"/>
        <v/>
      </c>
      <c r="V31" s="910" t="str">
        <f t="shared" si="4"/>
        <v/>
      </c>
      <c r="X31" s="178"/>
      <c r="Y31" s="33"/>
      <c r="Z31" s="28"/>
    </row>
    <row r="32" spans="1:29" x14ac:dyDescent="0.25">
      <c r="A32" s="115"/>
      <c r="C32" s="749" t="str">
        <f>C10&amp;""</f>
        <v/>
      </c>
      <c r="D32" s="481"/>
      <c r="E32" s="91" t="str">
        <f t="shared" ref="E32" si="5">IF(ISTEXT(D10),"KOMMANDO","")</f>
        <v/>
      </c>
      <c r="F32" s="537"/>
      <c r="G32" s="77"/>
      <c r="H32" s="80"/>
      <c r="I32" s="80"/>
      <c r="J32" s="80"/>
      <c r="K32" s="80"/>
      <c r="L32" s="80"/>
      <c r="M32" s="80"/>
      <c r="N32" s="80"/>
      <c r="O32" s="75"/>
      <c r="P32" s="75"/>
      <c r="Q32" s="75"/>
      <c r="R32" s="75"/>
      <c r="S32" s="75"/>
      <c r="T32" s="75"/>
      <c r="U32" s="75"/>
      <c r="V32" s="603"/>
      <c r="X32" s="178"/>
      <c r="Y32" s="33"/>
      <c r="Z32" s="28"/>
    </row>
    <row r="33" spans="1:29" x14ac:dyDescent="0.25">
      <c r="A33" s="115"/>
      <c r="C33" s="749"/>
      <c r="D33" s="87"/>
      <c r="E33" s="91"/>
      <c r="F33" s="537"/>
      <c r="G33" s="77"/>
      <c r="H33" s="80"/>
      <c r="I33" s="80"/>
      <c r="J33" s="80"/>
      <c r="K33" s="80"/>
      <c r="L33" s="80"/>
      <c r="M33" s="80"/>
      <c r="N33" s="80"/>
      <c r="O33" s="75"/>
      <c r="P33" s="75"/>
      <c r="Q33" s="75"/>
      <c r="R33" s="75"/>
      <c r="S33" s="75"/>
      <c r="T33" s="75"/>
      <c r="U33" s="75"/>
      <c r="V33" s="603"/>
      <c r="X33" s="178"/>
      <c r="Y33" s="33"/>
      <c r="Z33" s="28"/>
    </row>
    <row r="34" spans="1:29" x14ac:dyDescent="0.25">
      <c r="A34" s="115"/>
      <c r="C34" s="749"/>
      <c r="D34" s="87"/>
      <c r="E34" s="91"/>
      <c r="F34" s="537"/>
      <c r="G34" s="77"/>
      <c r="H34" s="80"/>
      <c r="I34" s="80"/>
      <c r="J34" s="80"/>
      <c r="K34" s="80"/>
      <c r="L34" s="80"/>
      <c r="M34" s="80"/>
      <c r="N34" s="80"/>
      <c r="O34" s="75"/>
      <c r="P34" s="75"/>
      <c r="Q34" s="75"/>
      <c r="R34" s="75"/>
      <c r="S34" s="75"/>
      <c r="T34" s="75"/>
      <c r="U34" s="75"/>
      <c r="V34" s="603"/>
      <c r="X34" s="178"/>
      <c r="Y34" s="33"/>
      <c r="Z34" s="28"/>
    </row>
    <row r="35" spans="1:29" x14ac:dyDescent="0.25">
      <c r="A35" s="115"/>
      <c r="C35" s="749"/>
      <c r="D35" s="87"/>
      <c r="E35" s="91"/>
      <c r="F35" s="537"/>
      <c r="G35" s="77"/>
      <c r="H35" s="80"/>
      <c r="I35" s="80"/>
      <c r="J35" s="80"/>
      <c r="K35" s="80"/>
      <c r="L35" s="80"/>
      <c r="M35" s="80"/>
      <c r="N35" s="80"/>
      <c r="O35" s="75"/>
      <c r="P35" s="75"/>
      <c r="Q35" s="75"/>
      <c r="R35" s="75"/>
      <c r="S35" s="75"/>
      <c r="T35" s="75"/>
      <c r="U35" s="75"/>
      <c r="V35" s="603"/>
      <c r="X35" s="178"/>
      <c r="Y35" s="33"/>
      <c r="Z35" s="28"/>
    </row>
    <row r="36" spans="1:29" x14ac:dyDescent="0.25">
      <c r="A36" s="115"/>
      <c r="C36" s="749"/>
      <c r="D36" s="87"/>
      <c r="E36" s="91"/>
      <c r="F36" s="537"/>
      <c r="G36" s="77"/>
      <c r="H36" s="80"/>
      <c r="I36" s="80"/>
      <c r="J36" s="80"/>
      <c r="K36" s="80"/>
      <c r="L36" s="80"/>
      <c r="M36" s="80"/>
      <c r="N36" s="80"/>
      <c r="O36" s="75"/>
      <c r="P36" s="75"/>
      <c r="Q36" s="75"/>
      <c r="R36" s="75"/>
      <c r="S36" s="75"/>
      <c r="T36" s="75"/>
      <c r="U36" s="75"/>
      <c r="V36" s="603"/>
      <c r="X36" s="178"/>
      <c r="Y36" s="33"/>
      <c r="Z36" s="28"/>
    </row>
    <row r="37" spans="1:29" x14ac:dyDescent="0.25">
      <c r="A37" s="115"/>
      <c r="C37" s="749"/>
      <c r="D37" s="481"/>
      <c r="E37" s="91"/>
      <c r="F37" s="537"/>
      <c r="G37" s="77"/>
      <c r="H37" s="80"/>
      <c r="I37" s="80"/>
      <c r="J37" s="80"/>
      <c r="K37" s="80"/>
      <c r="L37" s="80"/>
      <c r="M37" s="80"/>
      <c r="N37" s="80"/>
      <c r="O37" s="75"/>
      <c r="P37" s="75"/>
      <c r="Q37" s="75"/>
      <c r="R37" s="75"/>
      <c r="S37" s="75"/>
      <c r="T37" s="75"/>
      <c r="U37" s="75"/>
      <c r="V37" s="603"/>
      <c r="X37" s="178"/>
      <c r="Y37" s="33"/>
      <c r="Z37" s="28"/>
    </row>
    <row r="38" spans="1:29" x14ac:dyDescent="0.25">
      <c r="A38" s="115"/>
      <c r="B38" s="738" t="str">
        <f>IF(ISTEXT(D19),(CONCATENATE([2]Forside!$B$5,".",C38,".",D38,".",E38)),(""))</f>
        <v/>
      </c>
      <c r="C38" s="749" t="str">
        <f t="shared" ref="C38:D41" si="6">C19&amp;""</f>
        <v/>
      </c>
      <c r="D38" s="481" t="str">
        <f t="shared" si="6"/>
        <v/>
      </c>
      <c r="E38" s="91" t="str">
        <f t="shared" ref="E38:E41" si="7">IF(ISTEXT(D19),"KOMMANDO","")</f>
        <v/>
      </c>
      <c r="F38" s="537"/>
      <c r="G38" s="77"/>
      <c r="H38" s="80"/>
      <c r="I38" s="80"/>
      <c r="J38" s="80"/>
      <c r="K38" s="80"/>
      <c r="L38" s="80"/>
      <c r="M38" s="80"/>
      <c r="N38" s="80"/>
      <c r="O38" s="75" t="str">
        <f t="shared" ref="O38:V41" si="8">IF(ISTEXT($D19),1,"")</f>
        <v/>
      </c>
      <c r="P38" s="75" t="str">
        <f t="shared" si="8"/>
        <v/>
      </c>
      <c r="Q38" s="75"/>
      <c r="R38" s="75"/>
      <c r="S38" s="75"/>
      <c r="T38" s="75" t="str">
        <f t="shared" si="8"/>
        <v/>
      </c>
      <c r="U38" s="75" t="str">
        <f t="shared" si="8"/>
        <v/>
      </c>
      <c r="V38" s="603" t="str">
        <f t="shared" si="8"/>
        <v/>
      </c>
      <c r="X38" s="178"/>
      <c r="Y38" s="33"/>
      <c r="Z38" s="28"/>
    </row>
    <row r="39" spans="1:29" x14ac:dyDescent="0.25">
      <c r="A39" s="115"/>
      <c r="B39" s="738" t="str">
        <f>IF(ISTEXT(D20),(CONCATENATE([2]Forside!$B$5,".",C39,".",D39,".",E39)),(""))</f>
        <v/>
      </c>
      <c r="C39" s="749" t="str">
        <f t="shared" si="6"/>
        <v/>
      </c>
      <c r="D39" s="481" t="str">
        <f t="shared" si="6"/>
        <v/>
      </c>
      <c r="E39" s="91" t="str">
        <f t="shared" si="7"/>
        <v/>
      </c>
      <c r="F39" s="537"/>
      <c r="G39" s="77"/>
      <c r="H39" s="80"/>
      <c r="I39" s="80"/>
      <c r="J39" s="80"/>
      <c r="K39" s="80"/>
      <c r="L39" s="80"/>
      <c r="M39" s="80"/>
      <c r="N39" s="80"/>
      <c r="O39" s="75" t="str">
        <f t="shared" si="8"/>
        <v/>
      </c>
      <c r="P39" s="75" t="str">
        <f t="shared" si="8"/>
        <v/>
      </c>
      <c r="Q39" s="75"/>
      <c r="R39" s="75"/>
      <c r="S39" s="75"/>
      <c r="T39" s="75" t="str">
        <f t="shared" si="8"/>
        <v/>
      </c>
      <c r="U39" s="75" t="str">
        <f t="shared" si="8"/>
        <v/>
      </c>
      <c r="V39" s="603" t="str">
        <f t="shared" si="8"/>
        <v/>
      </c>
      <c r="X39" s="178"/>
      <c r="Y39" s="33"/>
      <c r="Z39" s="28"/>
    </row>
    <row r="40" spans="1:29" x14ac:dyDescent="0.25">
      <c r="A40" s="115"/>
      <c r="B40" s="738" t="str">
        <f>IF(ISTEXT(D21),(CONCATENATE([2]Forside!$B$5,".",C40,".",D40,".",E40)),(""))</f>
        <v/>
      </c>
      <c r="C40" s="749" t="str">
        <f t="shared" si="6"/>
        <v/>
      </c>
      <c r="D40" s="481" t="str">
        <f t="shared" si="6"/>
        <v/>
      </c>
      <c r="E40" s="91" t="str">
        <f t="shared" si="7"/>
        <v/>
      </c>
      <c r="F40" s="537"/>
      <c r="G40" s="77"/>
      <c r="H40" s="80"/>
      <c r="I40" s="80"/>
      <c r="J40" s="80"/>
      <c r="K40" s="80"/>
      <c r="L40" s="80"/>
      <c r="M40" s="80"/>
      <c r="N40" s="80"/>
      <c r="O40" s="75" t="str">
        <f t="shared" si="8"/>
        <v/>
      </c>
      <c r="P40" s="75" t="str">
        <f t="shared" si="8"/>
        <v/>
      </c>
      <c r="Q40" s="75"/>
      <c r="R40" s="75"/>
      <c r="S40" s="75"/>
      <c r="T40" s="75" t="str">
        <f t="shared" si="8"/>
        <v/>
      </c>
      <c r="U40" s="75" t="str">
        <f t="shared" si="8"/>
        <v/>
      </c>
      <c r="V40" s="603" t="str">
        <f t="shared" si="8"/>
        <v/>
      </c>
      <c r="X40" s="178"/>
      <c r="Y40" s="33"/>
      <c r="Z40" s="28"/>
    </row>
    <row r="41" spans="1:29" ht="14.4" thickBot="1" x14ac:dyDescent="0.3">
      <c r="B41" s="738" t="str">
        <f>IF(ISTEXT(D22),(CONCATENATE([2]Forside!$B$5,".",C41,".",D41,".",E41)),(""))</f>
        <v/>
      </c>
      <c r="C41" s="751" t="str">
        <f t="shared" si="6"/>
        <v/>
      </c>
      <c r="D41" s="600" t="str">
        <f t="shared" si="6"/>
        <v/>
      </c>
      <c r="E41" s="601" t="str">
        <f t="shared" si="7"/>
        <v/>
      </c>
      <c r="F41" s="754"/>
      <c r="G41" s="85"/>
      <c r="H41" s="94"/>
      <c r="I41" s="94"/>
      <c r="J41" s="94"/>
      <c r="K41" s="94"/>
      <c r="L41" s="94"/>
      <c r="M41" s="94"/>
      <c r="N41" s="94"/>
      <c r="O41" s="94" t="str">
        <f t="shared" si="8"/>
        <v/>
      </c>
      <c r="P41" s="94" t="str">
        <f t="shared" si="8"/>
        <v/>
      </c>
      <c r="Q41" s="94"/>
      <c r="R41" s="94"/>
      <c r="S41" s="94"/>
      <c r="T41" s="94" t="str">
        <f t="shared" si="8"/>
        <v/>
      </c>
      <c r="U41" s="94" t="str">
        <f t="shared" si="8"/>
        <v/>
      </c>
      <c r="V41" s="604" t="str">
        <f t="shared" si="8"/>
        <v/>
      </c>
      <c r="X41" s="23"/>
      <c r="Y41" s="25"/>
      <c r="Z41" s="9"/>
    </row>
    <row r="42" spans="1:29" x14ac:dyDescent="0.25">
      <c r="C42" s="1150" t="s">
        <v>278</v>
      </c>
      <c r="D42" s="1150"/>
      <c r="E42" s="1150"/>
      <c r="F42" s="1144"/>
      <c r="G42" s="1150"/>
      <c r="H42" s="1150"/>
      <c r="I42" s="1150"/>
      <c r="J42" s="1150"/>
      <c r="K42" s="1150"/>
      <c r="L42" s="1150"/>
      <c r="M42" s="1150"/>
      <c r="N42" s="1150"/>
      <c r="X42" s="737"/>
      <c r="Y42" s="737"/>
      <c r="Z42" s="737"/>
    </row>
    <row r="44" spans="1:29" ht="14.4" thickBot="1" x14ac:dyDescent="0.3">
      <c r="C44" s="663"/>
    </row>
    <row r="45" spans="1:29" s="120" customFormat="1" ht="18" customHeight="1" x14ac:dyDescent="0.3">
      <c r="B45" s="120" t="str">
        <f>IF(ISTEXT(D45),(CONCATENATE([2]Forside!$B$5,".",C45,".",D45,".",E45)),(""))</f>
        <v/>
      </c>
      <c r="T45" s="692"/>
      <c r="U45" s="692"/>
      <c r="V45" s="692"/>
      <c r="X45" s="1074" t="s">
        <v>272</v>
      </c>
      <c r="Y45" s="1075"/>
      <c r="Z45" s="1076"/>
      <c r="AC45" s="738"/>
    </row>
    <row r="46" spans="1:29" s="120" customFormat="1" ht="18.75" customHeight="1" thickBot="1" x14ac:dyDescent="0.35">
      <c r="B46" s="120" t="str">
        <f>IF(ISTEXT(D46),(CONCATENATE([2]Forside!$B$5,".",C46,".",D46,".",E46)),(""))</f>
        <v/>
      </c>
      <c r="C46" s="1087" t="s">
        <v>519</v>
      </c>
      <c r="D46" s="1087"/>
      <c r="E46" s="1087"/>
      <c r="F46" s="1087"/>
      <c r="T46" s="692"/>
      <c r="U46" s="692"/>
      <c r="V46" s="692"/>
      <c r="X46" s="1068" t="s">
        <v>273</v>
      </c>
      <c r="Y46" s="1069"/>
      <c r="Z46" s="1070"/>
      <c r="AC46" s="738"/>
    </row>
    <row r="47" spans="1:29" s="120" customFormat="1" ht="14.4" thickBot="1" x14ac:dyDescent="0.3">
      <c r="C47" s="316" t="s">
        <v>222</v>
      </c>
      <c r="D47" s="317" t="s">
        <v>225</v>
      </c>
      <c r="E47" s="743" t="s">
        <v>227</v>
      </c>
      <c r="F47" s="744"/>
      <c r="G47" s="744"/>
      <c r="H47" s="744"/>
      <c r="I47" s="744"/>
      <c r="J47" s="744"/>
      <c r="K47" s="744"/>
      <c r="L47" s="694" t="s">
        <v>217</v>
      </c>
      <c r="M47" s="695"/>
      <c r="N47" s="561"/>
      <c r="O47" s="597" t="s">
        <v>216</v>
      </c>
      <c r="P47" s="744"/>
      <c r="Q47" s="744"/>
      <c r="R47" s="744"/>
      <c r="S47" s="744"/>
      <c r="T47" s="696"/>
      <c r="U47" s="696"/>
      <c r="V47" s="558"/>
      <c r="X47" s="197" t="s">
        <v>215</v>
      </c>
      <c r="Y47" s="198" t="s">
        <v>213</v>
      </c>
      <c r="Z47" s="199" t="s">
        <v>214</v>
      </c>
      <c r="AC47" s="738"/>
    </row>
    <row r="48" spans="1:29" s="120" customFormat="1" x14ac:dyDescent="0.25">
      <c r="B48" s="120" t="str">
        <f>IF(ISTEXT(D48),(CONCATENATE(Forside!$B$5,".",C48,".",D48,".",E48)),(""))</f>
        <v>...KOMMANDO.PROSENT</v>
      </c>
      <c r="C48" s="897" t="str">
        <f>C7&amp;""</f>
        <v/>
      </c>
      <c r="D48" s="482" t="str">
        <f>D7&amp;""</f>
        <v/>
      </c>
      <c r="E48" s="1439" t="s">
        <v>520</v>
      </c>
      <c r="F48" s="1439"/>
      <c r="G48" s="1439"/>
      <c r="H48" s="1439"/>
      <c r="I48" s="1439"/>
      <c r="J48" s="1439"/>
      <c r="K48" s="1440"/>
      <c r="L48" s="1408"/>
      <c r="M48" s="1409"/>
      <c r="N48" s="1410"/>
      <c r="O48" s="1441" t="s">
        <v>492</v>
      </c>
      <c r="P48" s="1439"/>
      <c r="Q48" s="1439"/>
      <c r="R48" s="1439"/>
      <c r="S48" s="1439"/>
      <c r="T48" s="1439"/>
      <c r="U48" s="1439"/>
      <c r="V48" s="1440"/>
      <c r="X48" s="140"/>
      <c r="Y48" s="141"/>
      <c r="Z48" s="128"/>
      <c r="AC48" s="738"/>
    </row>
    <row r="49" spans="1:29" s="120" customFormat="1" x14ac:dyDescent="0.25">
      <c r="C49" s="6" t="str">
        <f t="shared" ref="C49:D52" si="9">C8&amp;""</f>
        <v/>
      </c>
      <c r="D49" s="481" t="str">
        <f t="shared" si="9"/>
        <v/>
      </c>
      <c r="E49" s="1261" t="s">
        <v>520</v>
      </c>
      <c r="F49" s="1261"/>
      <c r="G49" s="1261"/>
      <c r="H49" s="1261"/>
      <c r="I49" s="1261"/>
      <c r="J49" s="1261"/>
      <c r="K49" s="1262"/>
      <c r="L49" s="1432"/>
      <c r="M49" s="1433"/>
      <c r="N49" s="1434"/>
      <c r="O49" s="1431"/>
      <c r="P49" s="1261"/>
      <c r="Q49" s="1261"/>
      <c r="R49" s="1261"/>
      <c r="S49" s="1261"/>
      <c r="T49" s="1261"/>
      <c r="U49" s="1261"/>
      <c r="V49" s="1262"/>
      <c r="X49" s="152"/>
      <c r="Y49" s="151"/>
      <c r="Z49" s="149"/>
      <c r="AC49" s="738"/>
    </row>
    <row r="50" spans="1:29" s="120" customFormat="1" x14ac:dyDescent="0.25">
      <c r="C50" s="6" t="str">
        <f t="shared" si="9"/>
        <v/>
      </c>
      <c r="D50" s="481" t="str">
        <f t="shared" si="9"/>
        <v/>
      </c>
      <c r="E50" s="1261" t="s">
        <v>520</v>
      </c>
      <c r="F50" s="1261"/>
      <c r="G50" s="1261"/>
      <c r="H50" s="1261"/>
      <c r="I50" s="1261"/>
      <c r="J50" s="1261"/>
      <c r="K50" s="1262"/>
      <c r="L50" s="1432"/>
      <c r="M50" s="1433"/>
      <c r="N50" s="1434"/>
      <c r="O50" s="1431"/>
      <c r="P50" s="1261"/>
      <c r="Q50" s="1261"/>
      <c r="R50" s="1261"/>
      <c r="S50" s="1261"/>
      <c r="T50" s="1261"/>
      <c r="U50" s="1261"/>
      <c r="V50" s="1262"/>
      <c r="X50" s="152"/>
      <c r="Y50" s="151"/>
      <c r="Z50" s="149"/>
      <c r="AC50" s="738"/>
    </row>
    <row r="51" spans="1:29" s="120" customFormat="1" x14ac:dyDescent="0.25">
      <c r="C51" s="6" t="str">
        <f t="shared" si="9"/>
        <v/>
      </c>
      <c r="D51" s="911" t="str">
        <f t="shared" si="9"/>
        <v/>
      </c>
      <c r="E51" s="1261"/>
      <c r="F51" s="1261"/>
      <c r="G51" s="1261"/>
      <c r="H51" s="1261"/>
      <c r="I51" s="1261"/>
      <c r="J51" s="1261"/>
      <c r="K51" s="1262"/>
      <c r="L51" s="1432"/>
      <c r="M51" s="1433"/>
      <c r="N51" s="1434"/>
      <c r="O51" s="1431"/>
      <c r="P51" s="1261"/>
      <c r="Q51" s="1261"/>
      <c r="R51" s="1261"/>
      <c r="S51" s="1261"/>
      <c r="T51" s="1261"/>
      <c r="U51" s="1261"/>
      <c r="V51" s="1262"/>
      <c r="X51" s="152"/>
      <c r="Y51" s="151"/>
      <c r="Z51" s="149"/>
      <c r="AC51" s="738"/>
    </row>
    <row r="52" spans="1:29" s="120" customFormat="1" x14ac:dyDescent="0.25">
      <c r="C52" s="471" t="str">
        <f t="shared" si="9"/>
        <v/>
      </c>
      <c r="D52" s="87"/>
      <c r="E52" s="1261"/>
      <c r="F52" s="1261"/>
      <c r="G52" s="1261"/>
      <c r="H52" s="1261"/>
      <c r="I52" s="1261"/>
      <c r="J52" s="1261"/>
      <c r="K52" s="1262"/>
      <c r="L52" s="1432"/>
      <c r="M52" s="1433"/>
      <c r="N52" s="1434"/>
      <c r="O52" s="1431"/>
      <c r="P52" s="1261"/>
      <c r="Q52" s="1261"/>
      <c r="R52" s="1261"/>
      <c r="S52" s="1261"/>
      <c r="T52" s="1261"/>
      <c r="U52" s="1261"/>
      <c r="V52" s="1262"/>
      <c r="X52" s="152"/>
      <c r="Y52" s="151"/>
      <c r="Z52" s="149"/>
      <c r="AC52" s="738"/>
    </row>
    <row r="53" spans="1:29" s="120" customFormat="1" x14ac:dyDescent="0.25">
      <c r="C53" s="6"/>
      <c r="D53" s="87"/>
      <c r="E53" s="1261"/>
      <c r="F53" s="1261"/>
      <c r="G53" s="1261"/>
      <c r="H53" s="1261"/>
      <c r="I53" s="1261"/>
      <c r="J53" s="1261"/>
      <c r="K53" s="1262"/>
      <c r="L53" s="1432"/>
      <c r="M53" s="1433"/>
      <c r="N53" s="1434"/>
      <c r="O53" s="1431"/>
      <c r="P53" s="1261"/>
      <c r="Q53" s="1261"/>
      <c r="R53" s="1261"/>
      <c r="S53" s="1261"/>
      <c r="T53" s="1261"/>
      <c r="U53" s="1261"/>
      <c r="V53" s="1262"/>
      <c r="X53" s="152"/>
      <c r="Y53" s="151"/>
      <c r="Z53" s="149"/>
      <c r="AC53" s="738"/>
    </row>
    <row r="54" spans="1:29" s="120" customFormat="1" x14ac:dyDescent="0.25">
      <c r="C54" s="6"/>
      <c r="D54" s="87"/>
      <c r="E54" s="1261"/>
      <c r="F54" s="1261"/>
      <c r="G54" s="1261"/>
      <c r="H54" s="1261"/>
      <c r="I54" s="1261"/>
      <c r="J54" s="1261"/>
      <c r="K54" s="1262"/>
      <c r="L54" s="1432"/>
      <c r="M54" s="1433"/>
      <c r="N54" s="1434"/>
      <c r="O54" s="1431"/>
      <c r="P54" s="1261"/>
      <c r="Q54" s="1261"/>
      <c r="R54" s="1261"/>
      <c r="S54" s="1261"/>
      <c r="T54" s="1261"/>
      <c r="U54" s="1261"/>
      <c r="V54" s="1262"/>
      <c r="X54" s="152"/>
      <c r="Y54" s="151"/>
      <c r="Z54" s="149"/>
      <c r="AC54" s="738"/>
    </row>
    <row r="55" spans="1:29" s="120" customFormat="1" x14ac:dyDescent="0.25">
      <c r="C55" s="6"/>
      <c r="D55" s="87"/>
      <c r="E55" s="1261"/>
      <c r="F55" s="1261"/>
      <c r="G55" s="1261"/>
      <c r="H55" s="1261"/>
      <c r="I55" s="1261"/>
      <c r="J55" s="1261"/>
      <c r="K55" s="1262"/>
      <c r="L55" s="1432"/>
      <c r="M55" s="1433"/>
      <c r="N55" s="1434"/>
      <c r="O55" s="1431"/>
      <c r="P55" s="1261"/>
      <c r="Q55" s="1261"/>
      <c r="R55" s="1261"/>
      <c r="S55" s="1261"/>
      <c r="T55" s="1261"/>
      <c r="U55" s="1261"/>
      <c r="V55" s="1262"/>
      <c r="X55" s="152"/>
      <c r="Y55" s="151"/>
      <c r="Z55" s="149"/>
      <c r="AC55" s="738"/>
    </row>
    <row r="56" spans="1:29" s="120" customFormat="1" ht="14.4" thickBot="1" x14ac:dyDescent="0.3">
      <c r="B56" s="120" t="str">
        <f>IF(ISTEXT(D56),(CONCATENATE([2]Forside!$B$5,".",C56,".",D56,".",E56)),(""))</f>
        <v/>
      </c>
      <c r="C56" s="782"/>
      <c r="D56" s="208"/>
      <c r="E56" s="1266"/>
      <c r="F56" s="1266"/>
      <c r="G56" s="1266"/>
      <c r="H56" s="1266"/>
      <c r="I56" s="1266"/>
      <c r="J56" s="1266"/>
      <c r="K56" s="1267"/>
      <c r="L56" s="1406"/>
      <c r="M56" s="1406"/>
      <c r="N56" s="1406"/>
      <c r="O56" s="1407"/>
      <c r="P56" s="1266"/>
      <c r="Q56" s="1266"/>
      <c r="R56" s="1266"/>
      <c r="S56" s="1266"/>
      <c r="T56" s="1266"/>
      <c r="U56" s="1266"/>
      <c r="V56" s="1267"/>
      <c r="X56" s="155"/>
      <c r="Y56" s="190"/>
      <c r="Z56" s="191"/>
      <c r="AC56" s="738"/>
    </row>
    <row r="59" spans="1:29" ht="14.4" thickBot="1" x14ac:dyDescent="0.3"/>
    <row r="60" spans="1:29" s="120" customFormat="1" ht="17.399999999999999" x14ac:dyDescent="0.3">
      <c r="X60" s="1074" t="s">
        <v>272</v>
      </c>
      <c r="Y60" s="1075"/>
      <c r="Z60" s="1076"/>
      <c r="AC60" s="738"/>
    </row>
    <row r="61" spans="1:29" s="120" customFormat="1" ht="18.600000000000001" customHeight="1" thickBot="1" x14ac:dyDescent="0.35">
      <c r="C61" s="1087" t="s">
        <v>44</v>
      </c>
      <c r="D61" s="1087"/>
      <c r="E61" s="1087"/>
      <c r="F61" s="1087"/>
      <c r="G61" s="201"/>
      <c r="H61" s="201"/>
      <c r="I61" s="201"/>
      <c r="J61" s="201"/>
      <c r="K61" s="201"/>
      <c r="L61" s="201"/>
      <c r="M61" s="201"/>
      <c r="N61" s="201"/>
      <c r="O61" s="201"/>
      <c r="P61" s="201"/>
      <c r="Q61" s="201"/>
      <c r="R61" s="201"/>
      <c r="S61" s="201"/>
      <c r="T61" s="201"/>
      <c r="U61" s="201"/>
      <c r="V61" s="201"/>
      <c r="X61" s="1068" t="s">
        <v>273</v>
      </c>
      <c r="Y61" s="1069"/>
      <c r="Z61" s="1070"/>
      <c r="AC61" s="738"/>
    </row>
    <row r="62" spans="1:29" s="120" customFormat="1" ht="14.4" thickBot="1" x14ac:dyDescent="0.3">
      <c r="C62" s="133" t="s">
        <v>222</v>
      </c>
      <c r="D62" s="134" t="s">
        <v>225</v>
      </c>
      <c r="E62" s="1287" t="s">
        <v>227</v>
      </c>
      <c r="F62" s="1277"/>
      <c r="G62" s="1277"/>
      <c r="H62" s="1277"/>
      <c r="I62" s="1277"/>
      <c r="J62" s="1277"/>
      <c r="K62" s="1277"/>
      <c r="L62" s="1273" t="s">
        <v>217</v>
      </c>
      <c r="M62" s="1274"/>
      <c r="N62" s="1275"/>
      <c r="O62" s="1276" t="s">
        <v>216</v>
      </c>
      <c r="P62" s="1277"/>
      <c r="Q62" s="1277"/>
      <c r="R62" s="1277"/>
      <c r="S62" s="1277"/>
      <c r="T62" s="1277"/>
      <c r="U62" s="1277"/>
      <c r="V62" s="1278"/>
      <c r="X62" s="202" t="s">
        <v>215</v>
      </c>
      <c r="Y62" s="203" t="s">
        <v>213</v>
      </c>
      <c r="Z62" s="204" t="s">
        <v>214</v>
      </c>
      <c r="AC62" s="738"/>
    </row>
    <row r="63" spans="1:29" s="120" customFormat="1" x14ac:dyDescent="0.25">
      <c r="A63" s="176"/>
      <c r="B63" s="120" t="str">
        <f>CONCATENATE(Forside!$B$5,".",C63,".",D63,".",E63)</f>
        <v>.OS01.INNKJORING_98.PARAMETER.TRINN1</v>
      </c>
      <c r="C63" s="171" t="s">
        <v>683</v>
      </c>
      <c r="D63" s="87" t="s">
        <v>514</v>
      </c>
      <c r="E63" s="1288" t="s">
        <v>521</v>
      </c>
      <c r="F63" s="1271"/>
      <c r="G63" s="1271"/>
      <c r="H63" s="1271"/>
      <c r="I63" s="1271"/>
      <c r="J63" s="1271"/>
      <c r="K63" s="1271"/>
      <c r="L63" s="1270"/>
      <c r="M63" s="1271"/>
      <c r="N63" s="1272"/>
      <c r="O63" s="1420" t="s">
        <v>522</v>
      </c>
      <c r="P63" s="1280"/>
      <c r="Q63" s="1280"/>
      <c r="R63" s="1280"/>
      <c r="S63" s="1280"/>
      <c r="T63" s="1280"/>
      <c r="U63" s="1280"/>
      <c r="V63" s="1421"/>
      <c r="X63" s="140"/>
      <c r="Y63" s="141"/>
      <c r="Z63" s="128"/>
      <c r="AC63" s="738"/>
    </row>
    <row r="64" spans="1:29" s="120" customFormat="1" x14ac:dyDescent="0.25">
      <c r="A64" s="176"/>
      <c r="B64" s="120" t="str">
        <f>CONCATENATE(Forside!$B$5,".",C64,".",D64,".",E64)</f>
        <v>.OS01.INNKJORING_98.PARAMETER.TRINN2</v>
      </c>
      <c r="C64" s="137" t="s">
        <v>683</v>
      </c>
      <c r="D64" s="87" t="s">
        <v>514</v>
      </c>
      <c r="E64" s="745" t="s">
        <v>523</v>
      </c>
      <c r="F64" s="741"/>
      <c r="G64" s="741"/>
      <c r="H64" s="741"/>
      <c r="I64" s="741"/>
      <c r="J64" s="741"/>
      <c r="K64" s="741"/>
      <c r="L64" s="740"/>
      <c r="M64" s="741"/>
      <c r="N64" s="742"/>
      <c r="O64" s="1258" t="s">
        <v>524</v>
      </c>
      <c r="P64" s="1259"/>
      <c r="Q64" s="1259"/>
      <c r="R64" s="1259"/>
      <c r="S64" s="1259"/>
      <c r="T64" s="1259"/>
      <c r="U64" s="1259"/>
      <c r="V64" s="1260"/>
      <c r="X64" s="243"/>
      <c r="Y64" s="174"/>
      <c r="Z64" s="175"/>
      <c r="AC64" s="738"/>
    </row>
    <row r="65" spans="1:29" s="120" customFormat="1" x14ac:dyDescent="0.25">
      <c r="A65" s="176"/>
      <c r="B65" s="120" t="str">
        <f>CONCATENATE(Forside!$B$5,".",C65,".",D65,".",E65)</f>
        <v>.OS01.INNKJORING_98.PARAMETER.TRINN3</v>
      </c>
      <c r="C65" s="137" t="s">
        <v>683</v>
      </c>
      <c r="D65" s="87" t="s">
        <v>514</v>
      </c>
      <c r="E65" s="745" t="s">
        <v>525</v>
      </c>
      <c r="F65" s="741"/>
      <c r="G65" s="741"/>
      <c r="H65" s="741"/>
      <c r="I65" s="741"/>
      <c r="J65" s="741"/>
      <c r="K65" s="741"/>
      <c r="L65" s="740"/>
      <c r="M65" s="741"/>
      <c r="N65" s="742"/>
      <c r="O65" s="1258" t="s">
        <v>526</v>
      </c>
      <c r="P65" s="1259"/>
      <c r="Q65" s="1259"/>
      <c r="R65" s="1259"/>
      <c r="S65" s="1259"/>
      <c r="T65" s="1259"/>
      <c r="U65" s="1259"/>
      <c r="V65" s="1260"/>
      <c r="X65" s="243"/>
      <c r="Y65" s="174"/>
      <c r="Z65" s="175"/>
      <c r="AC65" s="738"/>
    </row>
    <row r="66" spans="1:29" s="120" customFormat="1" x14ac:dyDescent="0.25">
      <c r="A66" s="176"/>
      <c r="B66" s="120" t="str">
        <f>CONCATENATE(Forside!$B$5,".",C66,".",D66,".",E66)</f>
        <v>.OS01.INNKJORING_98.PARAMETER.TRINN4</v>
      </c>
      <c r="C66" s="137" t="s">
        <v>683</v>
      </c>
      <c r="D66" s="87" t="s">
        <v>514</v>
      </c>
      <c r="E66" s="745" t="s">
        <v>527</v>
      </c>
      <c r="F66" s="741"/>
      <c r="G66" s="741"/>
      <c r="H66" s="741"/>
      <c r="I66" s="741"/>
      <c r="J66" s="741"/>
      <c r="K66" s="741"/>
      <c r="L66" s="740"/>
      <c r="M66" s="741"/>
      <c r="N66" s="742"/>
      <c r="O66" s="1258" t="s">
        <v>528</v>
      </c>
      <c r="P66" s="1259"/>
      <c r="Q66" s="1259"/>
      <c r="R66" s="1259"/>
      <c r="S66" s="1259"/>
      <c r="T66" s="1259"/>
      <c r="U66" s="1259"/>
      <c r="V66" s="1260"/>
      <c r="X66" s="243"/>
      <c r="Y66" s="174"/>
      <c r="Z66" s="175"/>
      <c r="AC66" s="738"/>
    </row>
    <row r="67" spans="1:29" s="120" customFormat="1" x14ac:dyDescent="0.25">
      <c r="A67" s="176"/>
      <c r="B67" s="120" t="str">
        <f>CONCATENATE(Forside!$B$5,".",C67,".",D67,".",E67)</f>
        <v>.OS01.INNKJORING_98.PARAMETER.TRINN5</v>
      </c>
      <c r="C67" s="137" t="s">
        <v>683</v>
      </c>
      <c r="D67" s="87" t="s">
        <v>514</v>
      </c>
      <c r="E67" s="745" t="s">
        <v>529</v>
      </c>
      <c r="F67" s="741"/>
      <c r="G67" s="741"/>
      <c r="H67" s="741"/>
      <c r="I67" s="741"/>
      <c r="J67" s="741"/>
      <c r="K67" s="741"/>
      <c r="L67" s="740"/>
      <c r="M67" s="741"/>
      <c r="N67" s="742"/>
      <c r="O67" s="1258" t="s">
        <v>530</v>
      </c>
      <c r="P67" s="1259"/>
      <c r="Q67" s="1259"/>
      <c r="R67" s="1259"/>
      <c r="S67" s="1259"/>
      <c r="T67" s="1259"/>
      <c r="U67" s="1259"/>
      <c r="V67" s="1260"/>
      <c r="X67" s="243"/>
      <c r="Y67" s="174"/>
      <c r="Z67" s="175"/>
      <c r="AC67" s="738"/>
    </row>
    <row r="68" spans="1:29" s="120" customFormat="1" x14ac:dyDescent="0.25">
      <c r="A68" s="176"/>
      <c r="B68" s="120" t="str">
        <f>CONCATENATE(Forside!$B$5,".",C68,".",D68,".",E68)</f>
        <v>.OS01.INNKJORING_98.PARAMETER.TRINN6</v>
      </c>
      <c r="C68" s="137" t="s">
        <v>683</v>
      </c>
      <c r="D68" s="87" t="s">
        <v>514</v>
      </c>
      <c r="E68" s="745" t="s">
        <v>531</v>
      </c>
      <c r="F68" s="741"/>
      <c r="G68" s="741"/>
      <c r="H68" s="741"/>
      <c r="I68" s="741"/>
      <c r="J68" s="741"/>
      <c r="K68" s="741"/>
      <c r="L68" s="740"/>
      <c r="M68" s="741"/>
      <c r="N68" s="742"/>
      <c r="O68" s="1258" t="s">
        <v>532</v>
      </c>
      <c r="P68" s="1259"/>
      <c r="Q68" s="1259"/>
      <c r="R68" s="1259"/>
      <c r="S68" s="1259"/>
      <c r="T68" s="1259"/>
      <c r="U68" s="1259"/>
      <c r="V68" s="1260"/>
      <c r="X68" s="243"/>
      <c r="Y68" s="174"/>
      <c r="Z68" s="175"/>
      <c r="AC68" s="738"/>
    </row>
    <row r="69" spans="1:29" s="120" customFormat="1" x14ac:dyDescent="0.25">
      <c r="A69" s="176"/>
      <c r="C69" s="137"/>
      <c r="D69" s="87"/>
      <c r="E69" s="745"/>
      <c r="F69" s="741"/>
      <c r="G69" s="741"/>
      <c r="H69" s="741"/>
      <c r="I69" s="741"/>
      <c r="J69" s="741"/>
      <c r="K69" s="741"/>
      <c r="L69" s="740"/>
      <c r="M69" s="741"/>
      <c r="N69" s="742"/>
      <c r="O69" s="1425"/>
      <c r="P69" s="1426"/>
      <c r="Q69" s="1426"/>
      <c r="R69" s="1426"/>
      <c r="S69" s="1426"/>
      <c r="T69" s="1426"/>
      <c r="U69" s="1426"/>
      <c r="V69" s="1427"/>
      <c r="X69" s="243"/>
      <c r="Y69" s="174"/>
      <c r="Z69" s="175"/>
      <c r="AC69" s="738"/>
    </row>
    <row r="70" spans="1:29" s="120" customFormat="1" x14ac:dyDescent="0.25">
      <c r="C70" s="142"/>
      <c r="D70" s="87"/>
      <c r="E70" s="1286"/>
      <c r="F70" s="1259"/>
      <c r="G70" s="1259"/>
      <c r="H70" s="1259"/>
      <c r="I70" s="1259"/>
      <c r="J70" s="1259"/>
      <c r="K70" s="1260"/>
      <c r="L70" s="1258"/>
      <c r="M70" s="1259"/>
      <c r="N70" s="1260"/>
      <c r="O70" s="1289"/>
      <c r="P70" s="1290"/>
      <c r="Q70" s="1290"/>
      <c r="R70" s="1290"/>
      <c r="S70" s="1290"/>
      <c r="T70" s="1290"/>
      <c r="U70" s="1290"/>
      <c r="V70" s="1291"/>
      <c r="X70" s="146"/>
      <c r="Y70" s="151"/>
      <c r="Z70" s="149"/>
      <c r="AC70" s="738"/>
    </row>
    <row r="71" spans="1:29" s="120" customFormat="1" x14ac:dyDescent="0.25">
      <c r="C71" s="137"/>
      <c r="D71" s="168"/>
      <c r="E71" s="1282"/>
      <c r="F71" s="1283"/>
      <c r="G71" s="1283"/>
      <c r="H71" s="1283"/>
      <c r="I71" s="1283"/>
      <c r="J71" s="1283"/>
      <c r="K71" s="1283"/>
      <c r="L71" s="1284"/>
      <c r="M71" s="1283"/>
      <c r="N71" s="1285"/>
      <c r="O71" s="1258"/>
      <c r="P71" s="1259"/>
      <c r="Q71" s="1259"/>
      <c r="R71" s="1259"/>
      <c r="S71" s="1259"/>
      <c r="T71" s="1259"/>
      <c r="U71" s="1259"/>
      <c r="V71" s="1260"/>
      <c r="X71" s="146"/>
      <c r="Y71" s="151"/>
      <c r="Z71" s="149"/>
      <c r="AC71" s="738"/>
    </row>
    <row r="72" spans="1:29" s="120" customFormat="1" x14ac:dyDescent="0.25">
      <c r="C72" s="142"/>
      <c r="D72" s="144"/>
      <c r="E72" s="1286"/>
      <c r="F72" s="1259"/>
      <c r="G72" s="1259"/>
      <c r="H72" s="1259"/>
      <c r="I72" s="1259"/>
      <c r="J72" s="1259"/>
      <c r="K72" s="1259"/>
      <c r="L72" s="1258"/>
      <c r="M72" s="1259"/>
      <c r="N72" s="1260"/>
      <c r="O72" s="1258"/>
      <c r="P72" s="1259"/>
      <c r="Q72" s="1259"/>
      <c r="R72" s="1259"/>
      <c r="S72" s="1259"/>
      <c r="T72" s="1259"/>
      <c r="U72" s="1259"/>
      <c r="V72" s="1260"/>
      <c r="X72" s="146"/>
      <c r="Y72" s="151"/>
      <c r="Z72" s="149"/>
      <c r="AC72" s="738"/>
    </row>
    <row r="73" spans="1:29" s="120" customFormat="1" ht="14.4" thickBot="1" x14ac:dyDescent="0.3">
      <c r="C73" s="155"/>
      <c r="D73" s="156"/>
      <c r="E73" s="1281"/>
      <c r="F73" s="1264"/>
      <c r="G73" s="1264"/>
      <c r="H73" s="1264"/>
      <c r="I73" s="1264"/>
      <c r="J73" s="1264"/>
      <c r="K73" s="1264"/>
      <c r="L73" s="1263"/>
      <c r="M73" s="1264"/>
      <c r="N73" s="1265"/>
      <c r="O73" s="1263"/>
      <c r="P73" s="1264"/>
      <c r="Q73" s="1264"/>
      <c r="R73" s="1264"/>
      <c r="S73" s="1264"/>
      <c r="T73" s="1264"/>
      <c r="U73" s="1264"/>
      <c r="V73" s="1265"/>
      <c r="X73" s="158"/>
      <c r="Y73" s="163"/>
      <c r="Z73" s="161"/>
      <c r="AC73" s="738"/>
    </row>
  </sheetData>
  <mergeCells count="108">
    <mergeCell ref="C1:F1"/>
    <mergeCell ref="C3:F3"/>
    <mergeCell ref="X3:Z3"/>
    <mergeCell ref="AA3:AB4"/>
    <mergeCell ref="X4:Z4"/>
    <mergeCell ref="G5:G6"/>
    <mergeCell ref="H5:H6"/>
    <mergeCell ref="I5:I6"/>
    <mergeCell ref="J5:J6"/>
    <mergeCell ref="K5:K6"/>
    <mergeCell ref="Y5:Y6"/>
    <mergeCell ref="Z5:Z6"/>
    <mergeCell ref="AA5:AA6"/>
    <mergeCell ref="AB5:AB6"/>
    <mergeCell ref="AC5:AC6"/>
    <mergeCell ref="C23:N23"/>
    <mergeCell ref="R5:R6"/>
    <mergeCell ref="S5:S6"/>
    <mergeCell ref="T5:T6"/>
    <mergeCell ref="U5:U6"/>
    <mergeCell ref="V5:V6"/>
    <mergeCell ref="X5:X6"/>
    <mergeCell ref="L5:L6"/>
    <mergeCell ref="M5:M6"/>
    <mergeCell ref="N5:N6"/>
    <mergeCell ref="O5:O6"/>
    <mergeCell ref="P5:P6"/>
    <mergeCell ref="Q5:Q6"/>
    <mergeCell ref="C25:F25"/>
    <mergeCell ref="X25:Z25"/>
    <mergeCell ref="X26:Z26"/>
    <mergeCell ref="G27:G28"/>
    <mergeCell ref="H27:H28"/>
    <mergeCell ref="I27:I28"/>
    <mergeCell ref="J27:J28"/>
    <mergeCell ref="K27:K28"/>
    <mergeCell ref="L27:L28"/>
    <mergeCell ref="M27:M28"/>
    <mergeCell ref="T27:T28"/>
    <mergeCell ref="U27:U28"/>
    <mergeCell ref="V27:V28"/>
    <mergeCell ref="X27:X28"/>
    <mergeCell ref="Y27:Y28"/>
    <mergeCell ref="Z27:Z28"/>
    <mergeCell ref="N27:N28"/>
    <mergeCell ref="O27:O28"/>
    <mergeCell ref="P27:P28"/>
    <mergeCell ref="Q27:Q28"/>
    <mergeCell ref="R27:R28"/>
    <mergeCell ref="S27:S28"/>
    <mergeCell ref="E49:K49"/>
    <mergeCell ref="L49:N49"/>
    <mergeCell ref="O49:V49"/>
    <mergeCell ref="E50:K50"/>
    <mergeCell ref="L50:N50"/>
    <mergeCell ref="O50:V50"/>
    <mergeCell ref="C42:N42"/>
    <mergeCell ref="X45:Z45"/>
    <mergeCell ref="C46:F46"/>
    <mergeCell ref="X46:Z46"/>
    <mergeCell ref="E48:K48"/>
    <mergeCell ref="L48:N48"/>
    <mergeCell ref="O48:V48"/>
    <mergeCell ref="E53:K53"/>
    <mergeCell ref="L53:N53"/>
    <mergeCell ref="O53:V53"/>
    <mergeCell ref="E54:K54"/>
    <mergeCell ref="L54:N54"/>
    <mergeCell ref="O54:V54"/>
    <mergeCell ref="E51:K51"/>
    <mergeCell ref="L51:N51"/>
    <mergeCell ref="O51:V51"/>
    <mergeCell ref="E52:K52"/>
    <mergeCell ref="L52:N52"/>
    <mergeCell ref="O52:V52"/>
    <mergeCell ref="X60:Z60"/>
    <mergeCell ref="C61:F61"/>
    <mergeCell ref="X61:Z61"/>
    <mergeCell ref="E62:K62"/>
    <mergeCell ref="L62:N62"/>
    <mergeCell ref="O62:V62"/>
    <mergeCell ref="E55:K55"/>
    <mergeCell ref="L55:N55"/>
    <mergeCell ref="O55:V55"/>
    <mergeCell ref="E56:K56"/>
    <mergeCell ref="L56:N56"/>
    <mergeCell ref="O56:V56"/>
    <mergeCell ref="O67:V67"/>
    <mergeCell ref="O68:V68"/>
    <mergeCell ref="O69:V69"/>
    <mergeCell ref="E70:K70"/>
    <mergeCell ref="L70:N70"/>
    <mergeCell ref="O70:V70"/>
    <mergeCell ref="E63:K63"/>
    <mergeCell ref="L63:N63"/>
    <mergeCell ref="O63:V63"/>
    <mergeCell ref="O64:V64"/>
    <mergeCell ref="O65:V65"/>
    <mergeCell ref="O66:V66"/>
    <mergeCell ref="E73:K73"/>
    <mergeCell ref="L73:N73"/>
    <mergeCell ref="O73:V73"/>
    <mergeCell ref="E71:K71"/>
    <mergeCell ref="L71:N71"/>
    <mergeCell ref="O71:V71"/>
    <mergeCell ref="E72:K72"/>
    <mergeCell ref="L72:N72"/>
    <mergeCell ref="O72:V72"/>
  </mergeCells>
  <pageMargins left="0.7" right="0.7" top="0.75" bottom="0.75" header="0.3" footer="0.3"/>
  <pageSetup paperSize="9" orientation="portrait" verticalDpi="0" r:id="rId1"/>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C65"/>
  <sheetViews>
    <sheetView topLeftCell="A37" zoomScale="85" zoomScaleNormal="85" workbookViewId="0">
      <selection activeCell="AB24" sqref="AB24"/>
    </sheetView>
  </sheetViews>
  <sheetFormatPr baseColWidth="10" defaultColWidth="11.6328125" defaultRowHeight="13.8" x14ac:dyDescent="0.25"/>
  <cols>
    <col min="1" max="1" width="3.08984375" style="758" customWidth="1"/>
    <col min="2" max="2" width="41.1796875" style="758" hidden="1" customWidth="1"/>
    <col min="3" max="3" width="8.1796875" style="758" customWidth="1"/>
    <col min="4" max="4" width="15.90625" style="758" customWidth="1"/>
    <col min="5" max="5" width="11.81640625" style="758" customWidth="1"/>
    <col min="6" max="6" width="8.453125" style="758" customWidth="1"/>
    <col min="7" max="22" width="3.36328125" style="758" customWidth="1"/>
    <col min="23" max="23" width="3.453125" style="758" customWidth="1"/>
    <col min="24" max="26" width="6.36328125" style="758" customWidth="1"/>
    <col min="27" max="27" width="15.453125" style="758" customWidth="1"/>
    <col min="28" max="28" width="17.08984375" style="758" bestFit="1" customWidth="1"/>
    <col min="29" max="16384" width="11.6328125" style="758"/>
  </cols>
  <sheetData>
    <row r="1" spans="1:29" ht="17.399999999999999" x14ac:dyDescent="0.3">
      <c r="C1" s="1171" t="s">
        <v>550</v>
      </c>
      <c r="D1" s="1171"/>
      <c r="E1" s="1171"/>
      <c r="F1" s="1171"/>
      <c r="G1" s="12"/>
      <c r="H1" s="12"/>
      <c r="I1" s="12"/>
      <c r="J1" s="12"/>
      <c r="K1" s="12"/>
      <c r="L1" s="12"/>
      <c r="M1" s="12"/>
      <c r="N1" s="12"/>
      <c r="O1" s="12"/>
      <c r="P1" s="12"/>
      <c r="Q1" s="12"/>
      <c r="R1" s="12"/>
      <c r="S1" s="12"/>
      <c r="T1" s="12"/>
      <c r="U1" s="12"/>
      <c r="V1" s="12"/>
      <c r="W1" s="12"/>
      <c r="X1" s="12"/>
      <c r="Y1" s="12"/>
      <c r="Z1" s="12"/>
      <c r="AA1" s="12"/>
      <c r="AB1" s="12"/>
      <c r="AC1" s="12"/>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8.75" customHeight="1" thickBot="1" x14ac:dyDescent="0.35">
      <c r="C3" s="1171" t="s">
        <v>95</v>
      </c>
      <c r="D3" s="1171"/>
      <c r="E3" s="1171"/>
      <c r="F3" s="1171"/>
      <c r="X3" s="1179" t="s">
        <v>272</v>
      </c>
      <c r="Y3" s="1180"/>
      <c r="Z3" s="1181"/>
      <c r="AA3" s="1088" t="s">
        <v>453</v>
      </c>
      <c r="AB3" s="1089"/>
      <c r="AC3" s="713"/>
    </row>
    <row r="4" spans="1:29" ht="15" customHeight="1" thickBot="1" x14ac:dyDescent="0.3">
      <c r="C4" s="108"/>
      <c r="D4" s="614"/>
      <c r="E4" s="110"/>
      <c r="F4" s="45" t="s">
        <v>219</v>
      </c>
      <c r="G4" s="789">
        <v>15</v>
      </c>
      <c r="H4" s="790">
        <v>14</v>
      </c>
      <c r="I4" s="790">
        <v>13</v>
      </c>
      <c r="J4" s="790">
        <v>12</v>
      </c>
      <c r="K4" s="790">
        <v>11</v>
      </c>
      <c r="L4" s="790">
        <v>10</v>
      </c>
      <c r="M4" s="790">
        <v>9</v>
      </c>
      <c r="N4" s="790">
        <v>8</v>
      </c>
      <c r="O4" s="52">
        <v>7</v>
      </c>
      <c r="P4" s="40">
        <v>6</v>
      </c>
      <c r="Q4" s="40">
        <v>5</v>
      </c>
      <c r="R4" s="40">
        <v>4</v>
      </c>
      <c r="S4" s="40">
        <v>3</v>
      </c>
      <c r="T4" s="40">
        <v>2</v>
      </c>
      <c r="U4" s="40">
        <v>1</v>
      </c>
      <c r="V4" s="41">
        <v>0</v>
      </c>
      <c r="X4" s="1186" t="s">
        <v>273</v>
      </c>
      <c r="Y4" s="1187"/>
      <c r="Z4" s="1188"/>
      <c r="AA4" s="1090"/>
      <c r="AB4" s="1091"/>
      <c r="AC4" s="714"/>
    </row>
    <row r="5" spans="1:29" ht="171.75" customHeight="1" thickBot="1" x14ac:dyDescent="0.3">
      <c r="C5" s="58"/>
      <c r="D5" s="55"/>
      <c r="E5" s="59"/>
      <c r="F5" s="50" t="s">
        <v>218</v>
      </c>
      <c r="G5" s="1447"/>
      <c r="H5" s="1445"/>
      <c r="I5" s="1445"/>
      <c r="J5" s="1445"/>
      <c r="K5" s="1445"/>
      <c r="L5" s="1445"/>
      <c r="M5" s="1445"/>
      <c r="N5" s="1445"/>
      <c r="O5" s="1071" t="s">
        <v>14</v>
      </c>
      <c r="P5" s="1071" t="s">
        <v>21</v>
      </c>
      <c r="Q5" s="1071"/>
      <c r="R5" s="1071"/>
      <c r="S5" s="1071"/>
      <c r="T5" s="1071" t="s">
        <v>73</v>
      </c>
      <c r="U5" s="1071" t="s">
        <v>98</v>
      </c>
      <c r="V5" s="1095" t="s">
        <v>61</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448"/>
      <c r="H6" s="1446"/>
      <c r="I6" s="1446"/>
      <c r="J6" s="1446"/>
      <c r="K6" s="1446"/>
      <c r="L6" s="1446"/>
      <c r="M6" s="1446"/>
      <c r="N6" s="1446"/>
      <c r="O6" s="1108"/>
      <c r="P6" s="1108"/>
      <c r="Q6" s="1108"/>
      <c r="R6" s="1108"/>
      <c r="S6" s="1108"/>
      <c r="T6" s="1108"/>
      <c r="U6" s="1108"/>
      <c r="V6" s="1109"/>
      <c r="X6" s="1190"/>
      <c r="Y6" s="1192"/>
      <c r="Z6" s="1194"/>
      <c r="AA6" s="1092"/>
      <c r="AB6" s="1094"/>
      <c r="AC6" s="1067"/>
    </row>
    <row r="7" spans="1:29" x14ac:dyDescent="0.25">
      <c r="A7" s="115"/>
      <c r="B7" s="758" t="str">
        <f>IF(ISTEXT(D7),(CONCATENATE(Forside!$B$5,".",C7,".",D7,".",E7)),(""))</f>
        <v/>
      </c>
      <c r="C7" s="763"/>
      <c r="D7" s="215"/>
      <c r="E7" s="566" t="str">
        <f>IF(ISTEXT($D7),"STATUS","")</f>
        <v/>
      </c>
      <c r="F7" s="216"/>
      <c r="G7" s="791"/>
      <c r="H7" s="792"/>
      <c r="I7" s="792"/>
      <c r="J7" s="792"/>
      <c r="K7" s="792"/>
      <c r="L7" s="793"/>
      <c r="M7" s="794"/>
      <c r="N7" s="794"/>
      <c r="O7" s="541" t="str">
        <f t="shared" ref="O7:V17" si="0">IF(ISTEXT($D7),1,"")</f>
        <v/>
      </c>
      <c r="P7" s="541" t="str">
        <f t="shared" si="0"/>
        <v/>
      </c>
      <c r="Q7" s="541"/>
      <c r="R7" s="541"/>
      <c r="S7" s="541"/>
      <c r="T7" s="541" t="str">
        <f t="shared" si="0"/>
        <v/>
      </c>
      <c r="U7" s="541" t="str">
        <f t="shared" si="0"/>
        <v/>
      </c>
      <c r="V7" s="568" t="str">
        <f t="shared" si="0"/>
        <v/>
      </c>
      <c r="X7" s="29"/>
      <c r="Y7" s="30"/>
      <c r="Z7" s="667"/>
      <c r="AA7" s="312"/>
      <c r="AB7" s="139"/>
      <c r="AC7" s="139" t="s">
        <v>479</v>
      </c>
    </row>
    <row r="8" spans="1:29" x14ac:dyDescent="0.25">
      <c r="A8" s="115"/>
      <c r="B8" s="758" t="str">
        <f>IF(ISTEXT(D8),(CONCATENATE(Forside!$B$5,".",C8,".",D8,".",E8)),(""))</f>
        <v/>
      </c>
      <c r="C8" s="6"/>
      <c r="D8" s="215"/>
      <c r="E8" s="270" t="str">
        <f>IF(ISTEXT($D8),"STATUS","")</f>
        <v/>
      </c>
      <c r="F8" s="224"/>
      <c r="G8" s="795"/>
      <c r="H8" s="796"/>
      <c r="I8" s="796"/>
      <c r="J8" s="796"/>
      <c r="K8" s="796"/>
      <c r="L8" s="797"/>
      <c r="M8" s="797"/>
      <c r="N8" s="797"/>
      <c r="O8" s="567" t="str">
        <f t="shared" si="0"/>
        <v/>
      </c>
      <c r="P8" s="567" t="str">
        <f t="shared" si="0"/>
        <v/>
      </c>
      <c r="Q8" s="567"/>
      <c r="R8" s="567"/>
      <c r="S8" s="567"/>
      <c r="T8" s="567" t="str">
        <f t="shared" si="0"/>
        <v/>
      </c>
      <c r="U8" s="567" t="str">
        <f t="shared" si="0"/>
        <v/>
      </c>
      <c r="V8" s="569" t="str">
        <f t="shared" si="0"/>
        <v/>
      </c>
      <c r="X8" s="22"/>
      <c r="Y8" s="24"/>
      <c r="Z8" s="668"/>
      <c r="AA8" s="297"/>
      <c r="AB8" s="145"/>
      <c r="AC8" s="145" t="s">
        <v>480</v>
      </c>
    </row>
    <row r="9" spans="1:29" x14ac:dyDescent="0.25">
      <c r="A9" s="115"/>
      <c r="B9" s="758" t="str">
        <f>IF(ISTEXT(D9),(CONCATENATE(Forside!$B$5,".",C9,".",D9,".",E9)),(""))</f>
        <v/>
      </c>
      <c r="C9" s="6"/>
      <c r="D9" s="215"/>
      <c r="E9" s="270" t="str">
        <f t="shared" ref="E9:E23" si="1">IF(ISTEXT($D9),"STATUS","")</f>
        <v/>
      </c>
      <c r="F9" s="224"/>
      <c r="G9" s="795"/>
      <c r="H9" s="796"/>
      <c r="I9" s="796"/>
      <c r="J9" s="796"/>
      <c r="K9" s="796"/>
      <c r="L9" s="797"/>
      <c r="M9" s="797"/>
      <c r="N9" s="797"/>
      <c r="O9" s="567" t="str">
        <f t="shared" si="0"/>
        <v/>
      </c>
      <c r="P9" s="567" t="str">
        <f t="shared" si="0"/>
        <v/>
      </c>
      <c r="Q9" s="567"/>
      <c r="R9" s="567"/>
      <c r="S9" s="567"/>
      <c r="T9" s="567" t="str">
        <f t="shared" si="0"/>
        <v/>
      </c>
      <c r="U9" s="567" t="str">
        <f t="shared" si="0"/>
        <v/>
      </c>
      <c r="V9" s="569" t="str">
        <f t="shared" si="0"/>
        <v/>
      </c>
      <c r="X9" s="22"/>
      <c r="Y9" s="24"/>
      <c r="Z9" s="668"/>
      <c r="AA9" s="297"/>
      <c r="AB9" s="145"/>
      <c r="AC9" s="145" t="s">
        <v>480</v>
      </c>
    </row>
    <row r="10" spans="1:29" x14ac:dyDescent="0.25">
      <c r="A10" s="115"/>
      <c r="B10" s="758" t="str">
        <f>IF(ISTEXT(D10),(CONCATENATE(Forside!$B$5,".",C10,".",D10,".",E10)),(""))</f>
        <v/>
      </c>
      <c r="C10" s="6"/>
      <c r="D10" s="215"/>
      <c r="E10" s="270" t="str">
        <f t="shared" si="1"/>
        <v/>
      </c>
      <c r="F10" s="224"/>
      <c r="G10" s="795"/>
      <c r="H10" s="796"/>
      <c r="I10" s="796"/>
      <c r="J10" s="796"/>
      <c r="K10" s="796"/>
      <c r="L10" s="797"/>
      <c r="M10" s="797"/>
      <c r="N10" s="797"/>
      <c r="O10" s="567" t="str">
        <f t="shared" si="0"/>
        <v/>
      </c>
      <c r="P10" s="567" t="str">
        <f t="shared" si="0"/>
        <v/>
      </c>
      <c r="Q10" s="567"/>
      <c r="R10" s="567"/>
      <c r="S10" s="567"/>
      <c r="T10" s="567" t="str">
        <f t="shared" si="0"/>
        <v/>
      </c>
      <c r="U10" s="567" t="str">
        <f t="shared" si="0"/>
        <v/>
      </c>
      <c r="V10" s="569" t="str">
        <f t="shared" si="0"/>
        <v/>
      </c>
      <c r="X10" s="22"/>
      <c r="Y10" s="24"/>
      <c r="Z10" s="668"/>
      <c r="AA10" s="297"/>
      <c r="AB10" s="145"/>
      <c r="AC10" s="145" t="s">
        <v>480</v>
      </c>
    </row>
    <row r="11" spans="1:29" x14ac:dyDescent="0.25">
      <c r="A11" s="115"/>
      <c r="B11" s="758" t="str">
        <f>IF(ISTEXT(D11),(CONCATENATE(Forside!$B$5,".",C11,".",D11,".",E11)),(""))</f>
        <v/>
      </c>
      <c r="C11" s="6"/>
      <c r="D11" s="215"/>
      <c r="E11" s="270" t="str">
        <f t="shared" si="1"/>
        <v/>
      </c>
      <c r="F11" s="224"/>
      <c r="G11" s="795"/>
      <c r="H11" s="796"/>
      <c r="I11" s="796"/>
      <c r="J11" s="796"/>
      <c r="K11" s="796"/>
      <c r="L11" s="797"/>
      <c r="M11" s="797"/>
      <c r="N11" s="797"/>
      <c r="O11" s="567" t="str">
        <f t="shared" si="0"/>
        <v/>
      </c>
      <c r="P11" s="567" t="str">
        <f t="shared" si="0"/>
        <v/>
      </c>
      <c r="Q11" s="567"/>
      <c r="R11" s="567"/>
      <c r="S11" s="567"/>
      <c r="T11" s="567" t="str">
        <f t="shared" si="0"/>
        <v/>
      </c>
      <c r="U11" s="567" t="str">
        <f t="shared" si="0"/>
        <v/>
      </c>
      <c r="V11" s="569" t="str">
        <f t="shared" si="0"/>
        <v/>
      </c>
      <c r="X11" s="32"/>
      <c r="Y11" s="33"/>
      <c r="Z11" s="669"/>
      <c r="AA11" s="297"/>
      <c r="AB11" s="145"/>
      <c r="AC11" s="145"/>
    </row>
    <row r="12" spans="1:29" x14ac:dyDescent="0.25">
      <c r="A12" s="115"/>
      <c r="B12" s="758" t="str">
        <f>IF(ISTEXT(D12),(CONCATENATE(Forside!$B$5,".",C12,".",D12,".",E12)),(""))</f>
        <v/>
      </c>
      <c r="C12" s="6"/>
      <c r="D12" s="215"/>
      <c r="E12" s="270" t="str">
        <f t="shared" si="1"/>
        <v/>
      </c>
      <c r="F12" s="224"/>
      <c r="G12" s="795"/>
      <c r="H12" s="796"/>
      <c r="I12" s="796"/>
      <c r="J12" s="796"/>
      <c r="K12" s="796"/>
      <c r="L12" s="797"/>
      <c r="M12" s="797"/>
      <c r="N12" s="797"/>
      <c r="O12" s="567" t="str">
        <f t="shared" si="0"/>
        <v/>
      </c>
      <c r="P12" s="567" t="str">
        <f t="shared" si="0"/>
        <v/>
      </c>
      <c r="Q12" s="567"/>
      <c r="R12" s="567"/>
      <c r="S12" s="567"/>
      <c r="T12" s="567" t="str">
        <f t="shared" si="0"/>
        <v/>
      </c>
      <c r="U12" s="567" t="str">
        <f t="shared" si="0"/>
        <v/>
      </c>
      <c r="V12" s="569" t="str">
        <f t="shared" si="0"/>
        <v/>
      </c>
      <c r="X12" s="32"/>
      <c r="Y12" s="33"/>
      <c r="Z12" s="669"/>
      <c r="AA12" s="297"/>
      <c r="AB12" s="145"/>
      <c r="AC12" s="145"/>
    </row>
    <row r="13" spans="1:29" x14ac:dyDescent="0.25">
      <c r="A13" s="71"/>
      <c r="B13" s="758" t="str">
        <f>IF(ISTEXT(D13),(CONCATENATE(Forside!$B$5,".",C13,".",D13,".",E13)),(""))</f>
        <v/>
      </c>
      <c r="C13" s="6"/>
      <c r="D13" s="215"/>
      <c r="E13" s="270" t="str">
        <f t="shared" si="1"/>
        <v/>
      </c>
      <c r="F13" s="224"/>
      <c r="G13" s="795"/>
      <c r="H13" s="796"/>
      <c r="I13" s="796"/>
      <c r="J13" s="796"/>
      <c r="K13" s="796"/>
      <c r="L13" s="797"/>
      <c r="M13" s="797"/>
      <c r="N13" s="797"/>
      <c r="O13" s="567" t="str">
        <f t="shared" si="0"/>
        <v/>
      </c>
      <c r="P13" s="567" t="str">
        <f t="shared" si="0"/>
        <v/>
      </c>
      <c r="Q13" s="567"/>
      <c r="R13" s="567"/>
      <c r="S13" s="567"/>
      <c r="T13" s="567" t="str">
        <f t="shared" si="0"/>
        <v/>
      </c>
      <c r="U13" s="567" t="str">
        <f t="shared" si="0"/>
        <v/>
      </c>
      <c r="V13" s="569" t="str">
        <f t="shared" si="0"/>
        <v/>
      </c>
      <c r="X13" s="32"/>
      <c r="Y13" s="33"/>
      <c r="Z13" s="669"/>
      <c r="AA13" s="297"/>
      <c r="AB13" s="145"/>
      <c r="AC13" s="145"/>
    </row>
    <row r="14" spans="1:29" x14ac:dyDescent="0.25">
      <c r="A14" s="71"/>
      <c r="C14" s="6"/>
      <c r="D14" s="215"/>
      <c r="E14" s="270" t="str">
        <f t="shared" si="1"/>
        <v/>
      </c>
      <c r="F14" s="224"/>
      <c r="G14" s="795"/>
      <c r="H14" s="796"/>
      <c r="I14" s="796"/>
      <c r="J14" s="796"/>
      <c r="K14" s="796"/>
      <c r="L14" s="797"/>
      <c r="M14" s="797"/>
      <c r="N14" s="797"/>
      <c r="O14" s="567" t="str">
        <f t="shared" si="0"/>
        <v/>
      </c>
      <c r="P14" s="567" t="str">
        <f t="shared" si="0"/>
        <v/>
      </c>
      <c r="Q14" s="567"/>
      <c r="R14" s="567"/>
      <c r="S14" s="567"/>
      <c r="T14" s="567" t="str">
        <f t="shared" si="0"/>
        <v/>
      </c>
      <c r="U14" s="567" t="str">
        <f t="shared" si="0"/>
        <v/>
      </c>
      <c r="V14" s="569" t="str">
        <f t="shared" si="0"/>
        <v/>
      </c>
      <c r="X14" s="32"/>
      <c r="Y14" s="33"/>
      <c r="Z14" s="669"/>
      <c r="AA14" s="297"/>
      <c r="AB14" s="145"/>
      <c r="AC14" s="145"/>
    </row>
    <row r="15" spans="1:29" x14ac:dyDescent="0.25">
      <c r="A15" s="71"/>
      <c r="B15" s="71"/>
      <c r="C15" s="6"/>
      <c r="D15" s="230"/>
      <c r="E15" s="270" t="str">
        <f t="shared" si="1"/>
        <v/>
      </c>
      <c r="F15" s="231"/>
      <c r="G15" s="798"/>
      <c r="H15" s="799"/>
      <c r="I15" s="799"/>
      <c r="J15" s="799"/>
      <c r="K15" s="799"/>
      <c r="L15" s="797"/>
      <c r="M15" s="797"/>
      <c r="N15" s="797"/>
      <c r="O15" s="567" t="str">
        <f t="shared" si="0"/>
        <v/>
      </c>
      <c r="P15" s="567" t="str">
        <f t="shared" si="0"/>
        <v/>
      </c>
      <c r="Q15" s="567"/>
      <c r="R15" s="567"/>
      <c r="S15" s="567"/>
      <c r="T15" s="567" t="str">
        <f t="shared" si="0"/>
        <v/>
      </c>
      <c r="U15" s="567" t="str">
        <f t="shared" si="0"/>
        <v/>
      </c>
      <c r="V15" s="569" t="str">
        <f t="shared" si="0"/>
        <v/>
      </c>
      <c r="X15" s="32"/>
      <c r="Y15" s="33"/>
      <c r="Z15" s="669"/>
      <c r="AA15" s="297"/>
      <c r="AB15" s="145"/>
      <c r="AC15" s="145"/>
    </row>
    <row r="16" spans="1:29" ht="18.75" customHeight="1" x14ac:dyDescent="0.25">
      <c r="A16" s="71"/>
      <c r="B16" s="71"/>
      <c r="C16" s="6"/>
      <c r="D16" s="230"/>
      <c r="E16" s="270" t="str">
        <f t="shared" si="1"/>
        <v/>
      </c>
      <c r="F16" s="231"/>
      <c r="G16" s="798"/>
      <c r="H16" s="799"/>
      <c r="I16" s="799"/>
      <c r="J16" s="799"/>
      <c r="K16" s="799"/>
      <c r="L16" s="797"/>
      <c r="M16" s="797"/>
      <c r="N16" s="797"/>
      <c r="O16" s="567" t="str">
        <f t="shared" si="0"/>
        <v/>
      </c>
      <c r="P16" s="567" t="str">
        <f t="shared" si="0"/>
        <v/>
      </c>
      <c r="Q16" s="567"/>
      <c r="R16" s="567"/>
      <c r="S16" s="567"/>
      <c r="T16" s="567" t="str">
        <f t="shared" si="0"/>
        <v/>
      </c>
      <c r="U16" s="567" t="str">
        <f t="shared" si="0"/>
        <v/>
      </c>
      <c r="V16" s="569" t="str">
        <f t="shared" si="0"/>
        <v/>
      </c>
      <c r="X16" s="32"/>
      <c r="Y16" s="33"/>
      <c r="Z16" s="669"/>
      <c r="AA16" s="297"/>
      <c r="AB16" s="145"/>
      <c r="AC16" s="145"/>
    </row>
    <row r="17" spans="1:29" ht="15" customHeight="1" x14ac:dyDescent="0.25">
      <c r="A17" s="71"/>
      <c r="B17" s="71"/>
      <c r="C17" s="6"/>
      <c r="D17" s="230"/>
      <c r="E17" s="270" t="str">
        <f t="shared" si="1"/>
        <v/>
      </c>
      <c r="F17" s="231"/>
      <c r="G17" s="798"/>
      <c r="H17" s="799"/>
      <c r="I17" s="799"/>
      <c r="J17" s="799"/>
      <c r="K17" s="799"/>
      <c r="L17" s="797"/>
      <c r="M17" s="797"/>
      <c r="N17" s="797"/>
      <c r="O17" s="567" t="str">
        <f t="shared" si="0"/>
        <v/>
      </c>
      <c r="P17" s="567" t="str">
        <f t="shared" si="0"/>
        <v/>
      </c>
      <c r="Q17" s="567"/>
      <c r="R17" s="567"/>
      <c r="S17" s="567"/>
      <c r="T17" s="567" t="str">
        <f t="shared" si="0"/>
        <v/>
      </c>
      <c r="U17" s="567" t="str">
        <f t="shared" si="0"/>
        <v/>
      </c>
      <c r="V17" s="569" t="str">
        <f t="shared" si="0"/>
        <v/>
      </c>
      <c r="X17" s="32"/>
      <c r="Y17" s="33"/>
      <c r="Z17" s="669"/>
      <c r="AA17" s="595"/>
      <c r="AB17" s="48"/>
      <c r="AC17" s="145"/>
    </row>
    <row r="18" spans="1:29" x14ac:dyDescent="0.25">
      <c r="C18" s="6"/>
      <c r="D18" s="230"/>
      <c r="E18" s="270" t="str">
        <f t="shared" si="1"/>
        <v/>
      </c>
      <c r="F18" s="231"/>
      <c r="G18" s="798"/>
      <c r="H18" s="799"/>
      <c r="I18" s="799"/>
      <c r="J18" s="799"/>
      <c r="K18" s="799"/>
      <c r="L18" s="797" t="str">
        <f t="shared" ref="L18:V24" si="2">IF(ISTEXT($D18),1,"")</f>
        <v/>
      </c>
      <c r="M18" s="797" t="str">
        <f t="shared" si="2"/>
        <v/>
      </c>
      <c r="N18" s="797" t="str">
        <f t="shared" si="2"/>
        <v/>
      </c>
      <c r="O18" s="567" t="str">
        <f t="shared" si="2"/>
        <v/>
      </c>
      <c r="P18" s="567"/>
      <c r="Q18" s="567" t="str">
        <f t="shared" si="2"/>
        <v/>
      </c>
      <c r="R18" s="567" t="str">
        <f t="shared" si="2"/>
        <v/>
      </c>
      <c r="S18" s="567" t="str">
        <f t="shared" si="2"/>
        <v/>
      </c>
      <c r="T18" s="567" t="str">
        <f t="shared" si="2"/>
        <v/>
      </c>
      <c r="U18" s="567" t="str">
        <f t="shared" si="2"/>
        <v/>
      </c>
      <c r="V18" s="569" t="str">
        <f t="shared" si="2"/>
        <v/>
      </c>
      <c r="X18" s="32"/>
      <c r="Y18" s="33"/>
      <c r="Z18" s="669"/>
      <c r="AA18" s="595"/>
      <c r="AB18" s="48"/>
      <c r="AC18" s="145"/>
    </row>
    <row r="19" spans="1:29" x14ac:dyDescent="0.25">
      <c r="C19" s="6"/>
      <c r="D19" s="230"/>
      <c r="E19" s="270" t="str">
        <f t="shared" si="1"/>
        <v/>
      </c>
      <c r="F19" s="231"/>
      <c r="G19" s="798"/>
      <c r="H19" s="799"/>
      <c r="I19" s="799"/>
      <c r="J19" s="799"/>
      <c r="K19" s="799"/>
      <c r="L19" s="797" t="str">
        <f t="shared" si="2"/>
        <v/>
      </c>
      <c r="M19" s="797" t="str">
        <f t="shared" si="2"/>
        <v/>
      </c>
      <c r="N19" s="797" t="str">
        <f t="shared" si="2"/>
        <v/>
      </c>
      <c r="O19" s="567" t="str">
        <f t="shared" si="2"/>
        <v/>
      </c>
      <c r="P19" s="567"/>
      <c r="Q19" s="567" t="str">
        <f t="shared" si="2"/>
        <v/>
      </c>
      <c r="R19" s="567" t="str">
        <f t="shared" si="2"/>
        <v/>
      </c>
      <c r="S19" s="567" t="str">
        <f t="shared" si="2"/>
        <v/>
      </c>
      <c r="T19" s="567" t="str">
        <f t="shared" si="2"/>
        <v/>
      </c>
      <c r="U19" s="567" t="str">
        <f t="shared" si="2"/>
        <v/>
      </c>
      <c r="V19" s="569" t="str">
        <f t="shared" si="2"/>
        <v/>
      </c>
      <c r="X19" s="32"/>
      <c r="Y19" s="33"/>
      <c r="Z19" s="669"/>
      <c r="AA19" s="595"/>
      <c r="AB19" s="48"/>
      <c r="AC19" s="145"/>
    </row>
    <row r="20" spans="1:29" x14ac:dyDescent="0.25">
      <c r="C20" s="6"/>
      <c r="D20" s="230"/>
      <c r="E20" s="270" t="str">
        <f t="shared" si="1"/>
        <v/>
      </c>
      <c r="F20" s="231"/>
      <c r="G20" s="798"/>
      <c r="H20" s="799"/>
      <c r="I20" s="799"/>
      <c r="J20" s="799"/>
      <c r="K20" s="799"/>
      <c r="L20" s="797" t="str">
        <f t="shared" si="2"/>
        <v/>
      </c>
      <c r="M20" s="797" t="str">
        <f t="shared" si="2"/>
        <v/>
      </c>
      <c r="N20" s="797" t="str">
        <f t="shared" si="2"/>
        <v/>
      </c>
      <c r="O20" s="567" t="str">
        <f t="shared" si="2"/>
        <v/>
      </c>
      <c r="P20" s="567"/>
      <c r="Q20" s="567" t="str">
        <f t="shared" si="2"/>
        <v/>
      </c>
      <c r="R20" s="567" t="str">
        <f t="shared" si="2"/>
        <v/>
      </c>
      <c r="S20" s="567" t="str">
        <f t="shared" si="2"/>
        <v/>
      </c>
      <c r="T20" s="567" t="str">
        <f t="shared" si="2"/>
        <v/>
      </c>
      <c r="U20" s="567" t="str">
        <f t="shared" si="2"/>
        <v/>
      </c>
      <c r="V20" s="569" t="str">
        <f t="shared" si="2"/>
        <v/>
      </c>
      <c r="X20" s="32"/>
      <c r="Y20" s="33"/>
      <c r="Z20" s="669"/>
      <c r="AA20" s="595"/>
      <c r="AB20" s="48"/>
      <c r="AC20" s="145"/>
    </row>
    <row r="21" spans="1:29" x14ac:dyDescent="0.25">
      <c r="C21" s="6"/>
      <c r="D21" s="230"/>
      <c r="E21" s="270" t="str">
        <f t="shared" si="1"/>
        <v/>
      </c>
      <c r="F21" s="231"/>
      <c r="G21" s="798"/>
      <c r="H21" s="799"/>
      <c r="I21" s="799"/>
      <c r="J21" s="799"/>
      <c r="K21" s="799"/>
      <c r="L21" s="797" t="str">
        <f t="shared" si="2"/>
        <v/>
      </c>
      <c r="M21" s="797" t="str">
        <f t="shared" si="2"/>
        <v/>
      </c>
      <c r="N21" s="797" t="str">
        <f t="shared" si="2"/>
        <v/>
      </c>
      <c r="O21" s="567" t="str">
        <f t="shared" si="2"/>
        <v/>
      </c>
      <c r="P21" s="567"/>
      <c r="Q21" s="567" t="str">
        <f t="shared" si="2"/>
        <v/>
      </c>
      <c r="R21" s="567" t="str">
        <f t="shared" si="2"/>
        <v/>
      </c>
      <c r="S21" s="567" t="str">
        <f t="shared" si="2"/>
        <v/>
      </c>
      <c r="T21" s="567" t="str">
        <f t="shared" si="2"/>
        <v/>
      </c>
      <c r="U21" s="567" t="str">
        <f t="shared" si="2"/>
        <v/>
      </c>
      <c r="V21" s="569" t="str">
        <f t="shared" si="2"/>
        <v/>
      </c>
      <c r="X21" s="32"/>
      <c r="Y21" s="33"/>
      <c r="Z21" s="669"/>
      <c r="AA21" s="595"/>
      <c r="AB21" s="48"/>
      <c r="AC21" s="145"/>
    </row>
    <row r="22" spans="1:29" x14ac:dyDescent="0.25">
      <c r="C22" s="6"/>
      <c r="D22" s="230"/>
      <c r="E22" s="270" t="str">
        <f t="shared" si="1"/>
        <v/>
      </c>
      <c r="F22" s="231"/>
      <c r="G22" s="798"/>
      <c r="H22" s="799"/>
      <c r="I22" s="799"/>
      <c r="J22" s="799"/>
      <c r="K22" s="799"/>
      <c r="L22" s="797" t="str">
        <f t="shared" si="2"/>
        <v/>
      </c>
      <c r="M22" s="797" t="str">
        <f t="shared" si="2"/>
        <v/>
      </c>
      <c r="N22" s="797" t="str">
        <f t="shared" si="2"/>
        <v/>
      </c>
      <c r="O22" s="567" t="str">
        <f t="shared" si="2"/>
        <v/>
      </c>
      <c r="P22" s="567"/>
      <c r="Q22" s="567" t="str">
        <f t="shared" si="2"/>
        <v/>
      </c>
      <c r="R22" s="567" t="str">
        <f t="shared" si="2"/>
        <v/>
      </c>
      <c r="S22" s="567" t="str">
        <f t="shared" si="2"/>
        <v/>
      </c>
      <c r="T22" s="567" t="str">
        <f t="shared" si="2"/>
        <v/>
      </c>
      <c r="U22" s="567" t="str">
        <f t="shared" si="2"/>
        <v/>
      </c>
      <c r="V22" s="569" t="str">
        <f t="shared" si="2"/>
        <v/>
      </c>
      <c r="X22" s="32"/>
      <c r="Y22" s="33"/>
      <c r="Z22" s="669"/>
      <c r="AA22" s="595"/>
      <c r="AB22" s="48"/>
      <c r="AC22" s="145"/>
    </row>
    <row r="23" spans="1:29" x14ac:dyDescent="0.25">
      <c r="C23" s="6"/>
      <c r="D23" s="230"/>
      <c r="E23" s="270" t="str">
        <f t="shared" si="1"/>
        <v/>
      </c>
      <c r="F23" s="231"/>
      <c r="G23" s="798"/>
      <c r="H23" s="799"/>
      <c r="I23" s="799"/>
      <c r="J23" s="799"/>
      <c r="K23" s="799"/>
      <c r="L23" s="797" t="str">
        <f t="shared" si="2"/>
        <v/>
      </c>
      <c r="M23" s="797" t="str">
        <f t="shared" si="2"/>
        <v/>
      </c>
      <c r="N23" s="797" t="str">
        <f t="shared" si="2"/>
        <v/>
      </c>
      <c r="O23" s="567" t="str">
        <f t="shared" si="2"/>
        <v/>
      </c>
      <c r="P23" s="567"/>
      <c r="Q23" s="567" t="str">
        <f t="shared" si="2"/>
        <v/>
      </c>
      <c r="R23" s="567" t="str">
        <f t="shared" si="2"/>
        <v/>
      </c>
      <c r="S23" s="567" t="str">
        <f t="shared" si="2"/>
        <v/>
      </c>
      <c r="T23" s="567" t="str">
        <f t="shared" si="2"/>
        <v/>
      </c>
      <c r="U23" s="567" t="str">
        <f t="shared" si="2"/>
        <v/>
      </c>
      <c r="V23" s="569" t="str">
        <f t="shared" si="2"/>
        <v/>
      </c>
      <c r="X23" s="32"/>
      <c r="Y23" s="33"/>
      <c r="Z23" s="669"/>
      <c r="AA23" s="595"/>
      <c r="AB23" s="48"/>
      <c r="AC23" s="145"/>
    </row>
    <row r="24" spans="1:29" ht="14.4" thickBot="1" x14ac:dyDescent="0.3">
      <c r="C24" s="766"/>
      <c r="D24" s="765"/>
      <c r="E24" s="457"/>
      <c r="F24" s="49"/>
      <c r="G24" s="800"/>
      <c r="H24" s="801"/>
      <c r="I24" s="801"/>
      <c r="J24" s="801"/>
      <c r="K24" s="801"/>
      <c r="L24" s="802" t="str">
        <f t="shared" si="2"/>
        <v/>
      </c>
      <c r="M24" s="802" t="str">
        <f t="shared" si="2"/>
        <v/>
      </c>
      <c r="N24" s="802" t="str">
        <f t="shared" si="2"/>
        <v/>
      </c>
      <c r="O24" s="570" t="str">
        <f t="shared" si="2"/>
        <v/>
      </c>
      <c r="P24" s="570"/>
      <c r="Q24" s="570" t="str">
        <f t="shared" si="2"/>
        <v/>
      </c>
      <c r="R24" s="570" t="str">
        <f t="shared" si="2"/>
        <v/>
      </c>
      <c r="S24" s="570" t="str">
        <f t="shared" si="2"/>
        <v/>
      </c>
      <c r="T24" s="570" t="str">
        <f t="shared" si="2"/>
        <v/>
      </c>
      <c r="U24" s="570" t="str">
        <f t="shared" si="2"/>
        <v/>
      </c>
      <c r="V24" s="571" t="str">
        <f t="shared" si="2"/>
        <v/>
      </c>
      <c r="X24" s="23"/>
      <c r="Y24" s="25"/>
      <c r="Z24" s="676"/>
      <c r="AA24" s="767"/>
      <c r="AB24" s="49"/>
      <c r="AC24" s="157"/>
    </row>
    <row r="25" spans="1:29" x14ac:dyDescent="0.25">
      <c r="C25" s="1144" t="s">
        <v>278</v>
      </c>
      <c r="D25" s="1144"/>
      <c r="E25" s="1144"/>
      <c r="F25" s="1144"/>
      <c r="G25" s="1150"/>
      <c r="H25" s="1150"/>
      <c r="I25" s="1150"/>
      <c r="J25" s="1150"/>
      <c r="K25" s="1150"/>
      <c r="L25" s="1150"/>
      <c r="M25" s="1150"/>
      <c r="N25" s="1150"/>
      <c r="X25" s="757"/>
      <c r="Y25" s="757"/>
      <c r="Z25" s="757"/>
    </row>
    <row r="26" spans="1:29" ht="14.4" thickBot="1" x14ac:dyDescent="0.3">
      <c r="C26" s="111"/>
      <c r="X26" s="757"/>
      <c r="Y26" s="757"/>
      <c r="Z26" s="757"/>
    </row>
    <row r="27" spans="1:29" ht="18" thickBot="1" x14ac:dyDescent="0.35">
      <c r="C27" s="1171" t="s">
        <v>163</v>
      </c>
      <c r="D27" s="1171"/>
      <c r="E27" s="1171"/>
      <c r="F27" s="1171"/>
      <c r="X27" s="1179" t="s">
        <v>272</v>
      </c>
      <c r="Y27" s="1180"/>
      <c r="Z27" s="1181"/>
    </row>
    <row r="28" spans="1:29" ht="14.4" thickBot="1" x14ac:dyDescent="0.3">
      <c r="C28" s="108"/>
      <c r="D28" s="614"/>
      <c r="E28" s="110"/>
      <c r="F28" s="45" t="s">
        <v>219</v>
      </c>
      <c r="G28" s="789">
        <v>15</v>
      </c>
      <c r="H28" s="790">
        <v>14</v>
      </c>
      <c r="I28" s="790">
        <v>13</v>
      </c>
      <c r="J28" s="790">
        <v>12</v>
      </c>
      <c r="K28" s="790">
        <v>11</v>
      </c>
      <c r="L28" s="790">
        <v>10</v>
      </c>
      <c r="M28" s="790">
        <v>9</v>
      </c>
      <c r="N28" s="790">
        <v>8</v>
      </c>
      <c r="O28" s="52">
        <v>7</v>
      </c>
      <c r="P28" s="40">
        <v>6</v>
      </c>
      <c r="Q28" s="40">
        <v>5</v>
      </c>
      <c r="R28" s="40">
        <v>4</v>
      </c>
      <c r="S28" s="40">
        <v>3</v>
      </c>
      <c r="T28" s="40">
        <v>2</v>
      </c>
      <c r="U28" s="40">
        <v>1</v>
      </c>
      <c r="V28" s="41">
        <v>0</v>
      </c>
      <c r="X28" s="1186" t="s">
        <v>273</v>
      </c>
      <c r="Y28" s="1187"/>
      <c r="Z28" s="1188"/>
    </row>
    <row r="29" spans="1:29" ht="153.75" customHeight="1" thickBot="1" x14ac:dyDescent="0.3">
      <c r="C29" s="58"/>
      <c r="D29" s="55"/>
      <c r="E29" s="59"/>
      <c r="F29" s="50" t="s">
        <v>218</v>
      </c>
      <c r="G29" s="1447"/>
      <c r="H29" s="1445"/>
      <c r="I29" s="1445"/>
      <c r="J29" s="1445"/>
      <c r="K29" s="1445"/>
      <c r="L29" s="1445"/>
      <c r="M29" s="1445"/>
      <c r="N29" s="1445"/>
      <c r="O29" s="1155" t="s">
        <v>27</v>
      </c>
      <c r="P29" s="1155" t="s">
        <v>26</v>
      </c>
      <c r="Q29" s="1157"/>
      <c r="R29" s="1157"/>
      <c r="S29" s="1157"/>
      <c r="T29" s="1155"/>
      <c r="U29" s="1155" t="s">
        <v>549</v>
      </c>
      <c r="V29" s="1200" t="s">
        <v>57</v>
      </c>
      <c r="X29" s="1189" t="s">
        <v>210</v>
      </c>
      <c r="Y29" s="1191" t="s">
        <v>211</v>
      </c>
      <c r="Z29" s="1193" t="s">
        <v>212</v>
      </c>
    </row>
    <row r="30" spans="1:29" ht="14.4" thickBot="1" x14ac:dyDescent="0.3">
      <c r="C30" s="535" t="s">
        <v>222</v>
      </c>
      <c r="D30" s="534" t="s">
        <v>225</v>
      </c>
      <c r="E30" s="540" t="s">
        <v>226</v>
      </c>
      <c r="F30" s="46" t="s">
        <v>217</v>
      </c>
      <c r="G30" s="1448"/>
      <c r="H30" s="1446"/>
      <c r="I30" s="1446"/>
      <c r="J30" s="1446"/>
      <c r="K30" s="1446"/>
      <c r="L30" s="1446"/>
      <c r="M30" s="1446"/>
      <c r="N30" s="1446"/>
      <c r="O30" s="1156"/>
      <c r="P30" s="1156"/>
      <c r="Q30" s="1156"/>
      <c r="R30" s="1156"/>
      <c r="S30" s="1156"/>
      <c r="T30" s="1156"/>
      <c r="U30" s="1156"/>
      <c r="V30" s="1201"/>
      <c r="X30" s="1190"/>
      <c r="Y30" s="1192"/>
      <c r="Z30" s="1194"/>
    </row>
    <row r="31" spans="1:29" x14ac:dyDescent="0.25">
      <c r="C31" s="763" t="str">
        <f t="shared" ref="C31:D41" si="3">C7&amp;""</f>
        <v/>
      </c>
      <c r="D31" s="549" t="str">
        <f t="shared" si="3"/>
        <v/>
      </c>
      <c r="E31" s="461" t="str">
        <f t="shared" ref="E31:E41" si="4">IF(ISTEXT($D7),"KOMMANDO","")</f>
        <v/>
      </c>
      <c r="F31" s="764"/>
      <c r="G31" s="791"/>
      <c r="H31" s="792"/>
      <c r="I31" s="792"/>
      <c r="J31" s="792"/>
      <c r="K31" s="792"/>
      <c r="L31" s="792"/>
      <c r="M31" s="792"/>
      <c r="N31" s="792"/>
      <c r="O31" s="219" t="str">
        <f t="shared" ref="O31:P41" si="5">IF(ISTEXT($D7),1,"")</f>
        <v/>
      </c>
      <c r="P31" s="218" t="str">
        <f t="shared" si="5"/>
        <v/>
      </c>
      <c r="Q31" s="218"/>
      <c r="R31" s="218"/>
      <c r="S31" s="218"/>
      <c r="T31" s="218"/>
      <c r="U31" s="218" t="str">
        <f t="shared" ref="U31:V41" si="6">IF(ISTEXT($D7),1,"")</f>
        <v/>
      </c>
      <c r="V31" s="573" t="str">
        <f t="shared" si="6"/>
        <v/>
      </c>
      <c r="X31" s="29"/>
      <c r="Y31" s="30"/>
      <c r="Z31" s="41"/>
    </row>
    <row r="32" spans="1:29" x14ac:dyDescent="0.25">
      <c r="C32" s="6" t="str">
        <f t="shared" si="3"/>
        <v/>
      </c>
      <c r="D32" s="472" t="str">
        <f t="shared" si="3"/>
        <v/>
      </c>
      <c r="E32" s="469" t="str">
        <f t="shared" si="4"/>
        <v/>
      </c>
      <c r="F32" s="538"/>
      <c r="G32" s="795"/>
      <c r="H32" s="796"/>
      <c r="I32" s="796"/>
      <c r="J32" s="796"/>
      <c r="K32" s="796"/>
      <c r="L32" s="796"/>
      <c r="M32" s="796"/>
      <c r="N32" s="796"/>
      <c r="O32" s="572" t="str">
        <f t="shared" si="5"/>
        <v/>
      </c>
      <c r="P32" s="572" t="str">
        <f t="shared" si="5"/>
        <v/>
      </c>
      <c r="Q32" s="572"/>
      <c r="R32" s="572"/>
      <c r="S32" s="572"/>
      <c r="T32" s="572"/>
      <c r="U32" s="572" t="str">
        <f t="shared" si="6"/>
        <v/>
      </c>
      <c r="V32" s="574" t="str">
        <f t="shared" si="6"/>
        <v/>
      </c>
      <c r="X32" s="22"/>
      <c r="Y32" s="24"/>
      <c r="Z32" s="4"/>
    </row>
    <row r="33" spans="3:26" x14ac:dyDescent="0.25">
      <c r="C33" s="6" t="str">
        <f t="shared" si="3"/>
        <v/>
      </c>
      <c r="D33" s="472" t="str">
        <f t="shared" si="3"/>
        <v/>
      </c>
      <c r="E33" s="469" t="str">
        <f t="shared" si="4"/>
        <v/>
      </c>
      <c r="F33" s="538"/>
      <c r="G33" s="795"/>
      <c r="H33" s="796"/>
      <c r="I33" s="796"/>
      <c r="J33" s="796"/>
      <c r="K33" s="796"/>
      <c r="L33" s="796"/>
      <c r="M33" s="796"/>
      <c r="N33" s="796"/>
      <c r="O33" s="572" t="str">
        <f t="shared" si="5"/>
        <v/>
      </c>
      <c r="P33" s="572" t="str">
        <f t="shared" si="5"/>
        <v/>
      </c>
      <c r="Q33" s="572"/>
      <c r="R33" s="572"/>
      <c r="S33" s="572"/>
      <c r="T33" s="572"/>
      <c r="U33" s="572" t="str">
        <f t="shared" si="6"/>
        <v/>
      </c>
      <c r="V33" s="574" t="str">
        <f t="shared" si="6"/>
        <v/>
      </c>
      <c r="X33" s="22"/>
      <c r="Y33" s="24"/>
      <c r="Z33" s="4"/>
    </row>
    <row r="34" spans="3:26" x14ac:dyDescent="0.25">
      <c r="C34" s="6" t="str">
        <f t="shared" si="3"/>
        <v/>
      </c>
      <c r="D34" s="472" t="str">
        <f t="shared" si="3"/>
        <v/>
      </c>
      <c r="E34" s="469" t="str">
        <f t="shared" si="4"/>
        <v/>
      </c>
      <c r="F34" s="538"/>
      <c r="G34" s="795"/>
      <c r="H34" s="796"/>
      <c r="I34" s="796"/>
      <c r="J34" s="796"/>
      <c r="K34" s="796"/>
      <c r="L34" s="796"/>
      <c r="M34" s="796"/>
      <c r="N34" s="796"/>
      <c r="O34" s="572" t="str">
        <f t="shared" si="5"/>
        <v/>
      </c>
      <c r="P34" s="572" t="str">
        <f t="shared" si="5"/>
        <v/>
      </c>
      <c r="Q34" s="572"/>
      <c r="R34" s="572"/>
      <c r="S34" s="572"/>
      <c r="T34" s="572"/>
      <c r="U34" s="572" t="str">
        <f t="shared" si="6"/>
        <v/>
      </c>
      <c r="V34" s="574" t="str">
        <f t="shared" si="6"/>
        <v/>
      </c>
      <c r="X34" s="22"/>
      <c r="Y34" s="24"/>
      <c r="Z34" s="4"/>
    </row>
    <row r="35" spans="3:26" x14ac:dyDescent="0.25">
      <c r="C35" s="6" t="str">
        <f t="shared" si="3"/>
        <v/>
      </c>
      <c r="D35" s="472" t="str">
        <f t="shared" si="3"/>
        <v/>
      </c>
      <c r="E35" s="469" t="str">
        <f t="shared" si="4"/>
        <v/>
      </c>
      <c r="F35" s="538"/>
      <c r="G35" s="795"/>
      <c r="H35" s="796"/>
      <c r="I35" s="796"/>
      <c r="J35" s="796"/>
      <c r="K35" s="796"/>
      <c r="L35" s="796"/>
      <c r="M35" s="796"/>
      <c r="N35" s="796"/>
      <c r="O35" s="572" t="str">
        <f t="shared" si="5"/>
        <v/>
      </c>
      <c r="P35" s="572" t="str">
        <f t="shared" si="5"/>
        <v/>
      </c>
      <c r="Q35" s="572"/>
      <c r="R35" s="572"/>
      <c r="S35" s="572"/>
      <c r="T35" s="572"/>
      <c r="U35" s="572" t="str">
        <f t="shared" si="6"/>
        <v/>
      </c>
      <c r="V35" s="574" t="str">
        <f t="shared" si="6"/>
        <v/>
      </c>
      <c r="X35" s="32"/>
      <c r="Y35" s="33"/>
      <c r="Z35" s="28"/>
    </row>
    <row r="36" spans="3:26" x14ac:dyDescent="0.25">
      <c r="C36" s="6" t="str">
        <f t="shared" si="3"/>
        <v/>
      </c>
      <c r="D36" s="472" t="str">
        <f t="shared" si="3"/>
        <v/>
      </c>
      <c r="E36" s="469" t="str">
        <f t="shared" si="4"/>
        <v/>
      </c>
      <c r="F36" s="538"/>
      <c r="G36" s="795"/>
      <c r="H36" s="796"/>
      <c r="I36" s="796"/>
      <c r="J36" s="796"/>
      <c r="K36" s="796"/>
      <c r="L36" s="796"/>
      <c r="M36" s="796"/>
      <c r="N36" s="796"/>
      <c r="O36" s="572" t="str">
        <f t="shared" si="5"/>
        <v/>
      </c>
      <c r="P36" s="572" t="str">
        <f t="shared" si="5"/>
        <v/>
      </c>
      <c r="Q36" s="572"/>
      <c r="R36" s="572"/>
      <c r="S36" s="572"/>
      <c r="T36" s="572"/>
      <c r="U36" s="572" t="str">
        <f t="shared" si="6"/>
        <v/>
      </c>
      <c r="V36" s="574" t="str">
        <f t="shared" si="6"/>
        <v/>
      </c>
      <c r="X36" s="32"/>
      <c r="Y36" s="33"/>
      <c r="Z36" s="28"/>
    </row>
    <row r="37" spans="3:26" x14ac:dyDescent="0.25">
      <c r="C37" s="6" t="str">
        <f t="shared" si="3"/>
        <v/>
      </c>
      <c r="D37" s="472" t="str">
        <f t="shared" si="3"/>
        <v/>
      </c>
      <c r="E37" s="469" t="str">
        <f t="shared" si="4"/>
        <v/>
      </c>
      <c r="F37" s="538"/>
      <c r="G37" s="795"/>
      <c r="H37" s="796"/>
      <c r="I37" s="796"/>
      <c r="J37" s="796"/>
      <c r="K37" s="796"/>
      <c r="L37" s="796"/>
      <c r="M37" s="796"/>
      <c r="N37" s="796"/>
      <c r="O37" s="572" t="str">
        <f t="shared" si="5"/>
        <v/>
      </c>
      <c r="P37" s="572" t="str">
        <f t="shared" si="5"/>
        <v/>
      </c>
      <c r="Q37" s="572"/>
      <c r="R37" s="572"/>
      <c r="S37" s="572"/>
      <c r="T37" s="572"/>
      <c r="U37" s="572" t="str">
        <f t="shared" si="6"/>
        <v/>
      </c>
      <c r="V37" s="574" t="str">
        <f t="shared" si="6"/>
        <v/>
      </c>
      <c r="X37" s="32"/>
      <c r="Y37" s="33"/>
      <c r="Z37" s="28"/>
    </row>
    <row r="38" spans="3:26" x14ac:dyDescent="0.25">
      <c r="C38" s="6" t="str">
        <f t="shared" si="3"/>
        <v/>
      </c>
      <c r="D38" s="472" t="str">
        <f t="shared" si="3"/>
        <v/>
      </c>
      <c r="E38" s="469" t="str">
        <f t="shared" si="4"/>
        <v/>
      </c>
      <c r="F38" s="538"/>
      <c r="G38" s="795"/>
      <c r="H38" s="796"/>
      <c r="I38" s="796"/>
      <c r="J38" s="796"/>
      <c r="K38" s="796"/>
      <c r="L38" s="796"/>
      <c r="M38" s="796"/>
      <c r="N38" s="796"/>
      <c r="O38" s="572" t="str">
        <f t="shared" si="5"/>
        <v/>
      </c>
      <c r="P38" s="572" t="str">
        <f t="shared" si="5"/>
        <v/>
      </c>
      <c r="Q38" s="572"/>
      <c r="R38" s="572"/>
      <c r="S38" s="572"/>
      <c r="T38" s="572"/>
      <c r="U38" s="572" t="str">
        <f t="shared" si="6"/>
        <v/>
      </c>
      <c r="V38" s="574" t="str">
        <f t="shared" si="6"/>
        <v/>
      </c>
      <c r="X38" s="32"/>
      <c r="Y38" s="33"/>
      <c r="Z38" s="28"/>
    </row>
    <row r="39" spans="3:26" x14ac:dyDescent="0.25">
      <c r="C39" s="6" t="str">
        <f t="shared" si="3"/>
        <v/>
      </c>
      <c r="D39" s="472" t="str">
        <f t="shared" si="3"/>
        <v/>
      </c>
      <c r="E39" s="469" t="str">
        <f t="shared" si="4"/>
        <v/>
      </c>
      <c r="F39" s="537"/>
      <c r="G39" s="798"/>
      <c r="H39" s="799"/>
      <c r="I39" s="799"/>
      <c r="J39" s="799"/>
      <c r="K39" s="799"/>
      <c r="L39" s="799"/>
      <c r="M39" s="799"/>
      <c r="N39" s="799"/>
      <c r="O39" s="572" t="str">
        <f t="shared" si="5"/>
        <v/>
      </c>
      <c r="P39" s="572" t="str">
        <f t="shared" si="5"/>
        <v/>
      </c>
      <c r="Q39" s="572"/>
      <c r="R39" s="572"/>
      <c r="S39" s="572"/>
      <c r="T39" s="572"/>
      <c r="U39" s="572" t="str">
        <f t="shared" si="6"/>
        <v/>
      </c>
      <c r="V39" s="574" t="str">
        <f t="shared" si="6"/>
        <v/>
      </c>
      <c r="X39" s="32"/>
      <c r="Y39" s="33"/>
      <c r="Z39" s="28"/>
    </row>
    <row r="40" spans="3:26" x14ac:dyDescent="0.25">
      <c r="C40" s="6" t="str">
        <f t="shared" si="3"/>
        <v/>
      </c>
      <c r="D40" s="472" t="str">
        <f t="shared" si="3"/>
        <v/>
      </c>
      <c r="E40" s="469" t="str">
        <f t="shared" si="4"/>
        <v/>
      </c>
      <c r="F40" s="537"/>
      <c r="G40" s="798"/>
      <c r="H40" s="799"/>
      <c r="I40" s="799"/>
      <c r="J40" s="799"/>
      <c r="K40" s="799"/>
      <c r="L40" s="799"/>
      <c r="M40" s="799"/>
      <c r="N40" s="799"/>
      <c r="O40" s="572" t="str">
        <f t="shared" si="5"/>
        <v/>
      </c>
      <c r="P40" s="572" t="str">
        <f t="shared" si="5"/>
        <v/>
      </c>
      <c r="Q40" s="572"/>
      <c r="R40" s="572"/>
      <c r="S40" s="572"/>
      <c r="T40" s="572"/>
      <c r="U40" s="572" t="str">
        <f t="shared" si="6"/>
        <v/>
      </c>
      <c r="V40" s="574" t="str">
        <f t="shared" si="6"/>
        <v/>
      </c>
      <c r="X40" s="32"/>
      <c r="Y40" s="33"/>
      <c r="Z40" s="28"/>
    </row>
    <row r="41" spans="3:26" x14ac:dyDescent="0.25">
      <c r="C41" s="6" t="str">
        <f t="shared" si="3"/>
        <v/>
      </c>
      <c r="D41" s="472" t="str">
        <f t="shared" si="3"/>
        <v/>
      </c>
      <c r="E41" s="469" t="str">
        <f t="shared" si="4"/>
        <v/>
      </c>
      <c r="F41" s="537"/>
      <c r="G41" s="798"/>
      <c r="H41" s="799"/>
      <c r="I41" s="799"/>
      <c r="J41" s="799"/>
      <c r="K41" s="799"/>
      <c r="L41" s="799"/>
      <c r="M41" s="799"/>
      <c r="N41" s="799"/>
      <c r="O41" s="572" t="str">
        <f t="shared" si="5"/>
        <v/>
      </c>
      <c r="P41" s="572" t="str">
        <f t="shared" si="5"/>
        <v/>
      </c>
      <c r="Q41" s="572"/>
      <c r="R41" s="572"/>
      <c r="S41" s="572"/>
      <c r="T41" s="572"/>
      <c r="U41" s="572" t="str">
        <f t="shared" si="6"/>
        <v/>
      </c>
      <c r="V41" s="574" t="str">
        <f t="shared" si="6"/>
        <v/>
      </c>
      <c r="X41" s="32"/>
      <c r="Y41" s="33"/>
      <c r="Z41" s="28"/>
    </row>
    <row r="42" spans="3:26" x14ac:dyDescent="0.25">
      <c r="C42" s="6" t="str">
        <f t="shared" ref="C42:D48" si="7">C18&amp;""</f>
        <v/>
      </c>
      <c r="D42" s="472" t="str">
        <f t="shared" si="7"/>
        <v/>
      </c>
      <c r="E42" s="469" t="str">
        <f t="shared" ref="E42:E48" si="8">IF(ISTEXT($D18),"KOMMANDO","")</f>
        <v/>
      </c>
      <c r="F42" s="537"/>
      <c r="G42" s="798"/>
      <c r="H42" s="799"/>
      <c r="I42" s="799"/>
      <c r="J42" s="799"/>
      <c r="K42" s="799"/>
      <c r="L42" s="799"/>
      <c r="M42" s="799"/>
      <c r="N42" s="799"/>
      <c r="O42" s="572" t="str">
        <f t="shared" ref="O42:V48" si="9">IF(ISTEXT($D18),1,"")</f>
        <v/>
      </c>
      <c r="P42" s="572" t="str">
        <f t="shared" si="9"/>
        <v/>
      </c>
      <c r="Q42" s="572"/>
      <c r="R42" s="572"/>
      <c r="S42" s="572"/>
      <c r="T42" s="572"/>
      <c r="U42" s="572" t="str">
        <f t="shared" si="9"/>
        <v/>
      </c>
      <c r="V42" s="574" t="str">
        <f t="shared" si="9"/>
        <v/>
      </c>
      <c r="X42" s="32"/>
      <c r="Y42" s="33"/>
      <c r="Z42" s="28"/>
    </row>
    <row r="43" spans="3:26" x14ac:dyDescent="0.25">
      <c r="C43" s="6" t="str">
        <f t="shared" si="7"/>
        <v/>
      </c>
      <c r="D43" s="472" t="str">
        <f t="shared" si="7"/>
        <v/>
      </c>
      <c r="E43" s="469" t="str">
        <f t="shared" si="8"/>
        <v/>
      </c>
      <c r="F43" s="537"/>
      <c r="G43" s="798"/>
      <c r="H43" s="799"/>
      <c r="I43" s="799"/>
      <c r="J43" s="799"/>
      <c r="K43" s="799"/>
      <c r="L43" s="799"/>
      <c r="M43" s="799"/>
      <c r="N43" s="799"/>
      <c r="O43" s="572" t="str">
        <f t="shared" si="9"/>
        <v/>
      </c>
      <c r="P43" s="572" t="str">
        <f t="shared" si="9"/>
        <v/>
      </c>
      <c r="Q43" s="572"/>
      <c r="R43" s="572"/>
      <c r="S43" s="572"/>
      <c r="T43" s="572"/>
      <c r="U43" s="572" t="str">
        <f t="shared" si="9"/>
        <v/>
      </c>
      <c r="V43" s="574" t="str">
        <f t="shared" si="9"/>
        <v/>
      </c>
      <c r="X43" s="32"/>
      <c r="Y43" s="33"/>
      <c r="Z43" s="28"/>
    </row>
    <row r="44" spans="3:26" x14ac:dyDescent="0.25">
      <c r="C44" s="6" t="str">
        <f t="shared" si="7"/>
        <v/>
      </c>
      <c r="D44" s="472" t="str">
        <f t="shared" si="7"/>
        <v/>
      </c>
      <c r="E44" s="469" t="str">
        <f t="shared" si="8"/>
        <v/>
      </c>
      <c r="F44" s="537"/>
      <c r="G44" s="798"/>
      <c r="H44" s="799"/>
      <c r="I44" s="799"/>
      <c r="J44" s="799"/>
      <c r="K44" s="799"/>
      <c r="L44" s="799"/>
      <c r="M44" s="799"/>
      <c r="N44" s="799"/>
      <c r="O44" s="572" t="str">
        <f t="shared" si="9"/>
        <v/>
      </c>
      <c r="P44" s="572" t="str">
        <f t="shared" si="9"/>
        <v/>
      </c>
      <c r="Q44" s="572"/>
      <c r="R44" s="572"/>
      <c r="S44" s="572"/>
      <c r="T44" s="572"/>
      <c r="U44" s="572" t="str">
        <f t="shared" si="9"/>
        <v/>
      </c>
      <c r="V44" s="574" t="str">
        <f t="shared" si="9"/>
        <v/>
      </c>
      <c r="X44" s="32"/>
      <c r="Y44" s="33"/>
      <c r="Z44" s="28"/>
    </row>
    <row r="45" spans="3:26" x14ac:dyDescent="0.25">
      <c r="C45" s="6" t="str">
        <f t="shared" si="7"/>
        <v/>
      </c>
      <c r="D45" s="472" t="str">
        <f t="shared" si="7"/>
        <v/>
      </c>
      <c r="E45" s="469" t="str">
        <f t="shared" si="8"/>
        <v/>
      </c>
      <c r="F45" s="537"/>
      <c r="G45" s="798"/>
      <c r="H45" s="799"/>
      <c r="I45" s="799"/>
      <c r="J45" s="799"/>
      <c r="K45" s="799"/>
      <c r="L45" s="799"/>
      <c r="M45" s="799"/>
      <c r="N45" s="799"/>
      <c r="O45" s="572" t="str">
        <f t="shared" si="9"/>
        <v/>
      </c>
      <c r="P45" s="572" t="str">
        <f t="shared" si="9"/>
        <v/>
      </c>
      <c r="Q45" s="572"/>
      <c r="R45" s="572"/>
      <c r="S45" s="572"/>
      <c r="T45" s="572"/>
      <c r="U45" s="572" t="str">
        <f t="shared" si="9"/>
        <v/>
      </c>
      <c r="V45" s="574" t="str">
        <f t="shared" si="9"/>
        <v/>
      </c>
      <c r="X45" s="32"/>
      <c r="Y45" s="33"/>
      <c r="Z45" s="28"/>
    </row>
    <row r="46" spans="3:26" x14ac:dyDescent="0.25">
      <c r="C46" s="6" t="str">
        <f t="shared" si="7"/>
        <v/>
      </c>
      <c r="D46" s="472" t="str">
        <f t="shared" si="7"/>
        <v/>
      </c>
      <c r="E46" s="469" t="str">
        <f t="shared" si="8"/>
        <v/>
      </c>
      <c r="F46" s="537"/>
      <c r="G46" s="798"/>
      <c r="H46" s="799"/>
      <c r="I46" s="799"/>
      <c r="J46" s="799"/>
      <c r="K46" s="799"/>
      <c r="L46" s="799"/>
      <c r="M46" s="799"/>
      <c r="N46" s="799"/>
      <c r="O46" s="572" t="str">
        <f t="shared" si="9"/>
        <v/>
      </c>
      <c r="P46" s="572" t="str">
        <f t="shared" si="9"/>
        <v/>
      </c>
      <c r="Q46" s="572"/>
      <c r="R46" s="572"/>
      <c r="S46" s="572"/>
      <c r="T46" s="572"/>
      <c r="U46" s="572" t="str">
        <f t="shared" si="9"/>
        <v/>
      </c>
      <c r="V46" s="574" t="str">
        <f t="shared" si="9"/>
        <v/>
      </c>
      <c r="X46" s="32"/>
      <c r="Y46" s="33"/>
      <c r="Z46" s="28"/>
    </row>
    <row r="47" spans="3:26" x14ac:dyDescent="0.25">
      <c r="C47" s="6" t="str">
        <f t="shared" si="7"/>
        <v/>
      </c>
      <c r="D47" s="472" t="str">
        <f t="shared" si="7"/>
        <v/>
      </c>
      <c r="E47" s="469" t="str">
        <f t="shared" si="8"/>
        <v/>
      </c>
      <c r="F47" s="537"/>
      <c r="G47" s="798"/>
      <c r="H47" s="799"/>
      <c r="I47" s="799"/>
      <c r="J47" s="799"/>
      <c r="K47" s="799"/>
      <c r="L47" s="799"/>
      <c r="M47" s="799"/>
      <c r="N47" s="799"/>
      <c r="O47" s="572" t="str">
        <f t="shared" si="9"/>
        <v/>
      </c>
      <c r="P47" s="572" t="str">
        <f t="shared" si="9"/>
        <v/>
      </c>
      <c r="Q47" s="572"/>
      <c r="R47" s="572"/>
      <c r="S47" s="572"/>
      <c r="T47" s="572"/>
      <c r="U47" s="572" t="str">
        <f t="shared" si="9"/>
        <v/>
      </c>
      <c r="V47" s="574" t="str">
        <f t="shared" si="9"/>
        <v/>
      </c>
      <c r="X47" s="32"/>
      <c r="Y47" s="33"/>
      <c r="Z47" s="28"/>
    </row>
    <row r="48" spans="3:26" ht="14.4" thickBot="1" x14ac:dyDescent="0.3">
      <c r="C48" s="6" t="str">
        <f t="shared" si="7"/>
        <v/>
      </c>
      <c r="D48" s="472" t="str">
        <f t="shared" si="7"/>
        <v/>
      </c>
      <c r="E48" s="469" t="str">
        <f t="shared" si="8"/>
        <v/>
      </c>
      <c r="F48" s="768"/>
      <c r="G48" s="803"/>
      <c r="H48" s="804"/>
      <c r="I48" s="804"/>
      <c r="J48" s="804"/>
      <c r="K48" s="804"/>
      <c r="L48" s="804"/>
      <c r="M48" s="804"/>
      <c r="N48" s="804"/>
      <c r="O48" s="575" t="str">
        <f t="shared" si="9"/>
        <v/>
      </c>
      <c r="P48" s="575" t="str">
        <f t="shared" si="9"/>
        <v/>
      </c>
      <c r="Q48" s="575"/>
      <c r="R48" s="575"/>
      <c r="S48" s="575"/>
      <c r="T48" s="575"/>
      <c r="U48" s="575" t="str">
        <f t="shared" si="9"/>
        <v/>
      </c>
      <c r="V48" s="576" t="str">
        <f t="shared" si="9"/>
        <v/>
      </c>
      <c r="X48" s="23"/>
      <c r="Y48" s="25"/>
      <c r="Z48" s="9"/>
    </row>
    <row r="49" spans="3:27" ht="14.4" thickBot="1" x14ac:dyDescent="0.3">
      <c r="C49" s="1144" t="s">
        <v>278</v>
      </c>
      <c r="D49" s="1144"/>
      <c r="E49" s="1144"/>
      <c r="F49" s="1144"/>
      <c r="G49" s="1150"/>
      <c r="H49" s="1150"/>
      <c r="I49" s="1150"/>
      <c r="J49" s="1150"/>
      <c r="K49" s="1150"/>
      <c r="L49" s="1150"/>
      <c r="M49" s="1150"/>
      <c r="N49" s="1150"/>
      <c r="X49" s="757"/>
      <c r="Y49" s="757"/>
      <c r="Z49" s="757"/>
    </row>
    <row r="50" spans="3:27" ht="17.399999999999999" x14ac:dyDescent="0.3">
      <c r="X50" s="1179" t="s">
        <v>272</v>
      </c>
      <c r="Y50" s="1180"/>
      <c r="Z50" s="1181"/>
    </row>
    <row r="51" spans="3:27" ht="18" thickBot="1" x14ac:dyDescent="0.35">
      <c r="C51" s="1171" t="s">
        <v>45</v>
      </c>
      <c r="D51" s="1171"/>
      <c r="E51" s="1171"/>
      <c r="F51" s="1171"/>
      <c r="X51" s="1186" t="s">
        <v>273</v>
      </c>
      <c r="Y51" s="1187"/>
      <c r="Z51" s="1188"/>
    </row>
    <row r="52" spans="3:27" ht="14.4" thickBot="1" x14ac:dyDescent="0.3">
      <c r="C52" s="535" t="s">
        <v>222</v>
      </c>
      <c r="D52" s="534" t="s">
        <v>225</v>
      </c>
      <c r="E52" s="1230" t="s">
        <v>227</v>
      </c>
      <c r="F52" s="1153"/>
      <c r="G52" s="1153"/>
      <c r="H52" s="1153"/>
      <c r="I52" s="1153"/>
      <c r="J52" s="1153"/>
      <c r="K52" s="1153"/>
      <c r="L52" s="1231" t="s">
        <v>217</v>
      </c>
      <c r="M52" s="1232"/>
      <c r="N52" s="1233"/>
      <c r="O52" s="1168" t="s">
        <v>216</v>
      </c>
      <c r="P52" s="1169"/>
      <c r="Q52" s="1169"/>
      <c r="R52" s="1169"/>
      <c r="S52" s="1169"/>
      <c r="T52" s="1169"/>
      <c r="U52" s="1169"/>
      <c r="V52" s="1170"/>
      <c r="X52" s="69" t="s">
        <v>215</v>
      </c>
      <c r="Y52" s="543" t="s">
        <v>213</v>
      </c>
      <c r="Z52" s="70" t="s">
        <v>214</v>
      </c>
    </row>
    <row r="53" spans="3:27" x14ac:dyDescent="0.25">
      <c r="C53" s="763" t="str">
        <f t="shared" ref="C53:C65" ca="1" si="10">INDIRECT(ADDRESS((ROUNDUP(ROW(A1)/2,0)+6),3))&amp;""</f>
        <v/>
      </c>
      <c r="D53" s="465" t="str">
        <f t="shared" ref="D53:D65" ca="1" si="11">INDIRECT(ADDRESS((ROUNDUP(ROW(A1)/2,0)+6),4))&amp;""</f>
        <v/>
      </c>
      <c r="E53" s="1141" t="str">
        <f t="shared" ref="E53:E65" ca="1" si="12">IF(ISTEXT(INDIRECT((ADDRESS((ROUNDUP(ROW(A1)/2,0)+6),4)))),(IF(MOD(ROW(),2),"VERDI.TIMER","VERDI.MINUTTER")),(""))</f>
        <v/>
      </c>
      <c r="F53" s="1141"/>
      <c r="G53" s="1141"/>
      <c r="H53" s="1141"/>
      <c r="I53" s="1141"/>
      <c r="J53" s="1141"/>
      <c r="K53" s="1142"/>
      <c r="L53" s="1123"/>
      <c r="M53" s="1124"/>
      <c r="N53" s="1125"/>
      <c r="O53" s="1123" t="str">
        <f t="shared" ref="O53:O65" ca="1" si="13">IF(ISTEXT(INDIRECT((ADDRESS((ROUNDUP(ROW(A1)/2,0)+6),4)))),(IF(MOD(ROW(),2),"Total driftstid(timer)","Driftstid siden reset(min)")),(""))</f>
        <v/>
      </c>
      <c r="P53" s="1124"/>
      <c r="Q53" s="1124"/>
      <c r="R53" s="1124"/>
      <c r="S53" s="1124"/>
      <c r="T53" s="1124"/>
      <c r="U53" s="1124"/>
      <c r="V53" s="1125"/>
      <c r="X53" s="29"/>
      <c r="Y53" s="30"/>
      <c r="Z53" s="41"/>
    </row>
    <row r="54" spans="3:27" x14ac:dyDescent="0.25">
      <c r="C54" s="471" t="str">
        <f t="shared" ca="1" si="10"/>
        <v/>
      </c>
      <c r="D54" s="473" t="str">
        <f t="shared" ca="1" si="11"/>
        <v/>
      </c>
      <c r="E54" s="1212" t="str">
        <f t="shared" ca="1" si="12"/>
        <v/>
      </c>
      <c r="F54" s="1212"/>
      <c r="G54" s="1212"/>
      <c r="H54" s="1212"/>
      <c r="I54" s="1212"/>
      <c r="J54" s="1212"/>
      <c r="K54" s="1213"/>
      <c r="L54" s="1130"/>
      <c r="M54" s="1131"/>
      <c r="N54" s="1132"/>
      <c r="O54" s="1222" t="str">
        <f t="shared" ca="1" si="13"/>
        <v/>
      </c>
      <c r="P54" s="1223"/>
      <c r="Q54" s="1223"/>
      <c r="R54" s="1223"/>
      <c r="S54" s="1223"/>
      <c r="T54" s="1223"/>
      <c r="U54" s="1223"/>
      <c r="V54" s="1224"/>
      <c r="X54" s="22"/>
      <c r="Y54" s="24"/>
      <c r="Z54" s="4"/>
    </row>
    <row r="55" spans="3:27" x14ac:dyDescent="0.25">
      <c r="C55" s="471" t="str">
        <f t="shared" ca="1" si="10"/>
        <v/>
      </c>
      <c r="D55" s="473" t="str">
        <f t="shared" ca="1" si="11"/>
        <v/>
      </c>
      <c r="E55" s="1212" t="str">
        <f t="shared" ca="1" si="12"/>
        <v/>
      </c>
      <c r="F55" s="1212"/>
      <c r="G55" s="1212"/>
      <c r="H55" s="1212"/>
      <c r="I55" s="1212"/>
      <c r="J55" s="1212"/>
      <c r="K55" s="1213"/>
      <c r="L55" s="1130"/>
      <c r="M55" s="1131"/>
      <c r="N55" s="1132"/>
      <c r="O55" s="1222" t="str">
        <f t="shared" ca="1" si="13"/>
        <v/>
      </c>
      <c r="P55" s="1223"/>
      <c r="Q55" s="1223"/>
      <c r="R55" s="1223"/>
      <c r="S55" s="1223"/>
      <c r="T55" s="1223"/>
      <c r="U55" s="1223"/>
      <c r="V55" s="1224"/>
      <c r="X55" s="22"/>
      <c r="Y55" s="24"/>
      <c r="Z55" s="4"/>
      <c r="AA55" s="758" t="s">
        <v>374</v>
      </c>
    </row>
    <row r="56" spans="3:27" x14ac:dyDescent="0.25">
      <c r="C56" s="471" t="str">
        <f t="shared" ca="1" si="10"/>
        <v/>
      </c>
      <c r="D56" s="473" t="str">
        <f t="shared" ca="1" si="11"/>
        <v/>
      </c>
      <c r="E56" s="1212" t="str">
        <f t="shared" ca="1" si="12"/>
        <v/>
      </c>
      <c r="F56" s="1212"/>
      <c r="G56" s="1212"/>
      <c r="H56" s="1212"/>
      <c r="I56" s="1212"/>
      <c r="J56" s="1212"/>
      <c r="K56" s="1213"/>
      <c r="L56" s="1130"/>
      <c r="M56" s="1131"/>
      <c r="N56" s="1132"/>
      <c r="O56" s="1222" t="str">
        <f t="shared" ca="1" si="13"/>
        <v/>
      </c>
      <c r="P56" s="1223"/>
      <c r="Q56" s="1223"/>
      <c r="R56" s="1223"/>
      <c r="S56" s="1223"/>
      <c r="T56" s="1223"/>
      <c r="U56" s="1223"/>
      <c r="V56" s="1224"/>
      <c r="X56" s="22"/>
      <c r="Y56" s="24"/>
      <c r="Z56" s="4"/>
    </row>
    <row r="57" spans="3:27" x14ac:dyDescent="0.25">
      <c r="C57" s="471" t="str">
        <f t="shared" ca="1" si="10"/>
        <v/>
      </c>
      <c r="D57" s="473" t="str">
        <f t="shared" ca="1" si="11"/>
        <v/>
      </c>
      <c r="E57" s="1212" t="str">
        <f t="shared" ca="1" si="12"/>
        <v/>
      </c>
      <c r="F57" s="1212"/>
      <c r="G57" s="1212"/>
      <c r="H57" s="1212"/>
      <c r="I57" s="1212"/>
      <c r="J57" s="1212"/>
      <c r="K57" s="1213"/>
      <c r="L57" s="1130"/>
      <c r="M57" s="1131"/>
      <c r="N57" s="1132"/>
      <c r="O57" s="1222" t="str">
        <f t="shared" ca="1" si="13"/>
        <v/>
      </c>
      <c r="P57" s="1223"/>
      <c r="Q57" s="1223"/>
      <c r="R57" s="1223"/>
      <c r="S57" s="1223"/>
      <c r="T57" s="1223"/>
      <c r="U57" s="1223"/>
      <c r="V57" s="1224"/>
      <c r="X57" s="22"/>
      <c r="Y57" s="24"/>
      <c r="Z57" s="4"/>
    </row>
    <row r="58" spans="3:27" x14ac:dyDescent="0.25">
      <c r="C58" s="471" t="str">
        <f t="shared" ca="1" si="10"/>
        <v/>
      </c>
      <c r="D58" s="473" t="str">
        <f t="shared" ca="1" si="11"/>
        <v/>
      </c>
      <c r="E58" s="1212" t="str">
        <f t="shared" ca="1" si="12"/>
        <v/>
      </c>
      <c r="F58" s="1212"/>
      <c r="G58" s="1212"/>
      <c r="H58" s="1212"/>
      <c r="I58" s="1212"/>
      <c r="J58" s="1212"/>
      <c r="K58" s="1213"/>
      <c r="L58" s="1130"/>
      <c r="M58" s="1131"/>
      <c r="N58" s="1132"/>
      <c r="O58" s="1222" t="str">
        <f t="shared" ca="1" si="13"/>
        <v/>
      </c>
      <c r="P58" s="1223"/>
      <c r="Q58" s="1223"/>
      <c r="R58" s="1223"/>
      <c r="S58" s="1223"/>
      <c r="T58" s="1223"/>
      <c r="U58" s="1223"/>
      <c r="V58" s="1224"/>
      <c r="X58" s="32"/>
      <c r="Y58" s="33"/>
      <c r="Z58" s="28"/>
    </row>
    <row r="59" spans="3:27" x14ac:dyDescent="0.25">
      <c r="C59" s="471" t="str">
        <f t="shared" ca="1" si="10"/>
        <v/>
      </c>
      <c r="D59" s="473" t="str">
        <f t="shared" ca="1" si="11"/>
        <v/>
      </c>
      <c r="E59" s="1212" t="str">
        <f t="shared" ca="1" si="12"/>
        <v/>
      </c>
      <c r="F59" s="1212"/>
      <c r="G59" s="1212"/>
      <c r="H59" s="1212"/>
      <c r="I59" s="1212"/>
      <c r="J59" s="1212"/>
      <c r="K59" s="1213"/>
      <c r="L59" s="1130"/>
      <c r="M59" s="1131"/>
      <c r="N59" s="1132"/>
      <c r="O59" s="1222" t="str">
        <f t="shared" ca="1" si="13"/>
        <v/>
      </c>
      <c r="P59" s="1223"/>
      <c r="Q59" s="1223"/>
      <c r="R59" s="1223"/>
      <c r="S59" s="1223"/>
      <c r="T59" s="1223"/>
      <c r="U59" s="1223"/>
      <c r="V59" s="1224"/>
      <c r="X59" s="32"/>
      <c r="Y59" s="33"/>
      <c r="Z59" s="28"/>
    </row>
    <row r="60" spans="3:27" x14ac:dyDescent="0.25">
      <c r="C60" s="471" t="str">
        <f t="shared" ca="1" si="10"/>
        <v/>
      </c>
      <c r="D60" s="473" t="str">
        <f t="shared" ca="1" si="11"/>
        <v/>
      </c>
      <c r="E60" s="1212" t="str">
        <f t="shared" ca="1" si="12"/>
        <v/>
      </c>
      <c r="F60" s="1212"/>
      <c r="G60" s="1212"/>
      <c r="H60" s="1212"/>
      <c r="I60" s="1212"/>
      <c r="J60" s="1212"/>
      <c r="K60" s="1213"/>
      <c r="L60" s="1130"/>
      <c r="M60" s="1131"/>
      <c r="N60" s="1132"/>
      <c r="O60" s="1222" t="str">
        <f t="shared" ca="1" si="13"/>
        <v/>
      </c>
      <c r="P60" s="1223"/>
      <c r="Q60" s="1223"/>
      <c r="R60" s="1223"/>
      <c r="S60" s="1223"/>
      <c r="T60" s="1223"/>
      <c r="U60" s="1223"/>
      <c r="V60" s="1224"/>
      <c r="X60" s="32"/>
      <c r="Y60" s="33"/>
      <c r="Z60" s="28"/>
    </row>
    <row r="61" spans="3:27" x14ac:dyDescent="0.25">
      <c r="C61" s="471" t="str">
        <f t="shared" ca="1" si="10"/>
        <v/>
      </c>
      <c r="D61" s="473" t="str">
        <f t="shared" ca="1" si="11"/>
        <v/>
      </c>
      <c r="E61" s="1212" t="str">
        <f t="shared" ca="1" si="12"/>
        <v/>
      </c>
      <c r="F61" s="1212"/>
      <c r="G61" s="1212"/>
      <c r="H61" s="1212"/>
      <c r="I61" s="1212"/>
      <c r="J61" s="1212"/>
      <c r="K61" s="1213"/>
      <c r="L61" s="1130"/>
      <c r="M61" s="1131"/>
      <c r="N61" s="1132"/>
      <c r="O61" s="1222" t="str">
        <f t="shared" ca="1" si="13"/>
        <v/>
      </c>
      <c r="P61" s="1223"/>
      <c r="Q61" s="1223"/>
      <c r="R61" s="1223"/>
      <c r="S61" s="1223"/>
      <c r="T61" s="1223"/>
      <c r="U61" s="1223"/>
      <c r="V61" s="1224"/>
      <c r="X61" s="32"/>
      <c r="Y61" s="33"/>
      <c r="Z61" s="28"/>
    </row>
    <row r="62" spans="3:27" x14ac:dyDescent="0.25">
      <c r="C62" s="471" t="str">
        <f t="shared" ca="1" si="10"/>
        <v/>
      </c>
      <c r="D62" s="473" t="str">
        <f t="shared" ca="1" si="11"/>
        <v/>
      </c>
      <c r="E62" s="1212" t="str">
        <f t="shared" ca="1" si="12"/>
        <v/>
      </c>
      <c r="F62" s="1212"/>
      <c r="G62" s="1212"/>
      <c r="H62" s="1212"/>
      <c r="I62" s="1212"/>
      <c r="J62" s="1212"/>
      <c r="K62" s="1213"/>
      <c r="L62" s="1130"/>
      <c r="M62" s="1131"/>
      <c r="N62" s="1132"/>
      <c r="O62" s="1222" t="str">
        <f t="shared" ca="1" si="13"/>
        <v/>
      </c>
      <c r="P62" s="1223"/>
      <c r="Q62" s="1223"/>
      <c r="R62" s="1223"/>
      <c r="S62" s="1223"/>
      <c r="T62" s="1223"/>
      <c r="U62" s="1223"/>
      <c r="V62" s="1224"/>
      <c r="X62" s="32"/>
      <c r="Y62" s="33"/>
      <c r="Z62" s="28"/>
    </row>
    <row r="63" spans="3:27" x14ac:dyDescent="0.25">
      <c r="C63" s="471" t="str">
        <f t="shared" ca="1" si="10"/>
        <v/>
      </c>
      <c r="D63" s="473" t="str">
        <f t="shared" ca="1" si="11"/>
        <v/>
      </c>
      <c r="E63" s="1212" t="str">
        <f t="shared" ca="1" si="12"/>
        <v/>
      </c>
      <c r="F63" s="1212"/>
      <c r="G63" s="1212"/>
      <c r="H63" s="1212"/>
      <c r="I63" s="1212"/>
      <c r="J63" s="1212"/>
      <c r="K63" s="1213"/>
      <c r="L63" s="1130"/>
      <c r="M63" s="1131"/>
      <c r="N63" s="1132"/>
      <c r="O63" s="1222" t="str">
        <f t="shared" ca="1" si="13"/>
        <v/>
      </c>
      <c r="P63" s="1223"/>
      <c r="Q63" s="1223"/>
      <c r="R63" s="1223"/>
      <c r="S63" s="1223"/>
      <c r="T63" s="1223"/>
      <c r="U63" s="1223"/>
      <c r="V63" s="1224"/>
      <c r="X63" s="32"/>
      <c r="Y63" s="33"/>
      <c r="Z63" s="28"/>
    </row>
    <row r="64" spans="3:27" x14ac:dyDescent="0.25">
      <c r="C64" s="471" t="str">
        <f t="shared" ca="1" si="10"/>
        <v/>
      </c>
      <c r="D64" s="473" t="str">
        <f t="shared" ca="1" si="11"/>
        <v/>
      </c>
      <c r="E64" s="1212" t="str">
        <f t="shared" ca="1" si="12"/>
        <v/>
      </c>
      <c r="F64" s="1212"/>
      <c r="G64" s="1212"/>
      <c r="H64" s="1212"/>
      <c r="I64" s="1212"/>
      <c r="J64" s="1212"/>
      <c r="K64" s="1213"/>
      <c r="L64" s="1130"/>
      <c r="M64" s="1131"/>
      <c r="N64" s="1132"/>
      <c r="O64" s="1222" t="str">
        <f t="shared" ca="1" si="13"/>
        <v/>
      </c>
      <c r="P64" s="1223"/>
      <c r="Q64" s="1223"/>
      <c r="R64" s="1223"/>
      <c r="S64" s="1223"/>
      <c r="T64" s="1223"/>
      <c r="U64" s="1223"/>
      <c r="V64" s="1224"/>
      <c r="X64" s="32"/>
      <c r="Y64" s="33"/>
      <c r="Z64" s="28"/>
    </row>
    <row r="65" spans="3:26" ht="14.4" thickBot="1" x14ac:dyDescent="0.3">
      <c r="C65" s="468" t="str">
        <f t="shared" ca="1" si="10"/>
        <v/>
      </c>
      <c r="D65" s="788" t="str">
        <f t="shared" ca="1" si="11"/>
        <v/>
      </c>
      <c r="E65" s="1214" t="str">
        <f t="shared" ca="1" si="12"/>
        <v/>
      </c>
      <c r="F65" s="1214"/>
      <c r="G65" s="1214"/>
      <c r="H65" s="1214"/>
      <c r="I65" s="1214"/>
      <c r="J65" s="1214"/>
      <c r="K65" s="1215"/>
      <c r="L65" s="1116"/>
      <c r="M65" s="1117"/>
      <c r="N65" s="1118"/>
      <c r="O65" s="1225" t="str">
        <f t="shared" ca="1" si="13"/>
        <v/>
      </c>
      <c r="P65" s="1226"/>
      <c r="Q65" s="1226"/>
      <c r="R65" s="1226"/>
      <c r="S65" s="1226"/>
      <c r="T65" s="1226"/>
      <c r="U65" s="1226"/>
      <c r="V65" s="1227"/>
      <c r="X65" s="23"/>
      <c r="Y65" s="25"/>
      <c r="Z65" s="9"/>
    </row>
  </sheetData>
  <mergeCells count="96">
    <mergeCell ref="G5:G6"/>
    <mergeCell ref="H5:H6"/>
    <mergeCell ref="I5:I6"/>
    <mergeCell ref="J5:J6"/>
    <mergeCell ref="K5:K6"/>
    <mergeCell ref="C1:F1"/>
    <mergeCell ref="C3:F3"/>
    <mergeCell ref="X3:Z3"/>
    <mergeCell ref="AA3:AB4"/>
    <mergeCell ref="X4:Z4"/>
    <mergeCell ref="X5:X6"/>
    <mergeCell ref="L5:L6"/>
    <mergeCell ref="M5:M6"/>
    <mergeCell ref="N5:N6"/>
    <mergeCell ref="O5:O6"/>
    <mergeCell ref="P5:P6"/>
    <mergeCell ref="Q5:Q6"/>
    <mergeCell ref="R5:R6"/>
    <mergeCell ref="S5:S6"/>
    <mergeCell ref="T5:T6"/>
    <mergeCell ref="U5:U6"/>
    <mergeCell ref="V5:V6"/>
    <mergeCell ref="Y5:Y6"/>
    <mergeCell ref="Z5:Z6"/>
    <mergeCell ref="AA5:AA6"/>
    <mergeCell ref="AB5:AB6"/>
    <mergeCell ref="AC5:AC6"/>
    <mergeCell ref="C25:N25"/>
    <mergeCell ref="C27:F27"/>
    <mergeCell ref="X27:Z27"/>
    <mergeCell ref="X28:Z28"/>
    <mergeCell ref="G29:G30"/>
    <mergeCell ref="H29:H30"/>
    <mergeCell ref="I29:I30"/>
    <mergeCell ref="J29:J30"/>
    <mergeCell ref="K29:K30"/>
    <mergeCell ref="Y29:Y30"/>
    <mergeCell ref="Z29:Z30"/>
    <mergeCell ref="C49:N49"/>
    <mergeCell ref="X50:Z50"/>
    <mergeCell ref="C51:F51"/>
    <mergeCell ref="X51:Z51"/>
    <mergeCell ref="R29:R30"/>
    <mergeCell ref="S29:S30"/>
    <mergeCell ref="T29:T30"/>
    <mergeCell ref="U29:U30"/>
    <mergeCell ref="V29:V30"/>
    <mergeCell ref="X29:X30"/>
    <mergeCell ref="L29:L30"/>
    <mergeCell ref="M29:M30"/>
    <mergeCell ref="N29:N30"/>
    <mergeCell ref="O29:O30"/>
    <mergeCell ref="P29:P30"/>
    <mergeCell ref="Q29:Q30"/>
    <mergeCell ref="E52:K52"/>
    <mergeCell ref="L52:N52"/>
    <mergeCell ref="O52:V52"/>
    <mergeCell ref="E53:K53"/>
    <mergeCell ref="L53:N53"/>
    <mergeCell ref="O53:V53"/>
    <mergeCell ref="E54:K54"/>
    <mergeCell ref="L54:N54"/>
    <mergeCell ref="O54:V54"/>
    <mergeCell ref="E55:K55"/>
    <mergeCell ref="L55:N55"/>
    <mergeCell ref="O55:V55"/>
    <mergeCell ref="E56:K56"/>
    <mergeCell ref="L56:N56"/>
    <mergeCell ref="O56:V56"/>
    <mergeCell ref="E57:K57"/>
    <mergeCell ref="L57:N57"/>
    <mergeCell ref="O57:V57"/>
    <mergeCell ref="E58:K58"/>
    <mergeCell ref="L58:N58"/>
    <mergeCell ref="O58:V58"/>
    <mergeCell ref="E59:K59"/>
    <mergeCell ref="L59:N59"/>
    <mergeCell ref="O59:V59"/>
    <mergeCell ref="E60:K60"/>
    <mergeCell ref="L60:N60"/>
    <mergeCell ref="O60:V60"/>
    <mergeCell ref="E61:K61"/>
    <mergeCell ref="L61:N61"/>
    <mergeCell ref="O61:V61"/>
    <mergeCell ref="E62:K62"/>
    <mergeCell ref="L62:N62"/>
    <mergeCell ref="O62:V62"/>
    <mergeCell ref="E63:K63"/>
    <mergeCell ref="L63:N63"/>
    <mergeCell ref="O63:V63"/>
    <mergeCell ref="E64:K64"/>
    <mergeCell ref="L64:N64"/>
    <mergeCell ref="O64:V64"/>
    <mergeCell ref="E65:K65"/>
    <mergeCell ref="L65:N65"/>
    <mergeCell ref="O65:V65"/>
  </mergeCells>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C82"/>
  <sheetViews>
    <sheetView showGridLines="0" zoomScale="80" zoomScaleNormal="80" workbookViewId="0">
      <selection activeCell="G14" sqref="G14"/>
    </sheetView>
  </sheetViews>
  <sheetFormatPr baseColWidth="10" defaultColWidth="8.90625" defaultRowHeight="13.8" x14ac:dyDescent="0.25"/>
  <cols>
    <col min="1" max="1" width="2.08984375" style="769" customWidth="1"/>
    <col min="2" max="2" width="33.81640625" style="769" hidden="1" customWidth="1"/>
    <col min="3" max="3" width="8" style="769" customWidth="1"/>
    <col min="4" max="4" width="14.6328125" style="769" customWidth="1"/>
    <col min="5" max="5" width="11.54296875" style="769" customWidth="1"/>
    <col min="6" max="6" width="9.08984375" style="769" customWidth="1"/>
    <col min="7" max="7" width="3.08984375" style="769" bestFit="1" customWidth="1"/>
    <col min="8" max="15" width="2.81640625" style="769" customWidth="1"/>
    <col min="16" max="21" width="2.90625" style="769" bestFit="1" customWidth="1"/>
    <col min="22" max="22" width="4.54296875" style="769" customWidth="1"/>
    <col min="23" max="23" width="2.81640625" style="769" bestFit="1" customWidth="1"/>
    <col min="24" max="24" width="6.453125" style="769" customWidth="1"/>
    <col min="25" max="25" width="6.36328125" style="769" bestFit="1" customWidth="1"/>
    <col min="26" max="26" width="4.90625" style="769" bestFit="1" customWidth="1"/>
    <col min="27" max="27" width="32.08984375" style="769" customWidth="1"/>
    <col min="28" max="28" width="10.08984375" style="769" customWidth="1"/>
    <col min="29" max="29" width="8.90625" style="769"/>
  </cols>
  <sheetData>
    <row r="1" spans="1:29" ht="17.399999999999999" x14ac:dyDescent="0.3">
      <c r="A1" s="12"/>
      <c r="B1" s="12"/>
      <c r="C1" s="1171" t="s">
        <v>551</v>
      </c>
      <c r="D1" s="1171"/>
      <c r="E1" s="1171"/>
      <c r="F1" s="1171"/>
      <c r="G1" s="12"/>
      <c r="H1" s="12"/>
      <c r="I1" s="12"/>
      <c r="J1" s="12"/>
      <c r="K1" s="12"/>
      <c r="L1" s="12"/>
      <c r="M1" s="12"/>
      <c r="N1" s="12"/>
      <c r="O1" s="12"/>
      <c r="P1" s="12"/>
      <c r="Q1" s="12"/>
      <c r="R1" s="12"/>
      <c r="S1" s="12"/>
      <c r="T1" s="12"/>
      <c r="U1" s="12"/>
      <c r="V1" s="12"/>
      <c r="W1" s="12"/>
      <c r="X1" s="12"/>
      <c r="Y1" s="12"/>
      <c r="Z1" s="12"/>
      <c r="AA1" s="12"/>
      <c r="AB1" s="12"/>
      <c r="AC1" s="12"/>
    </row>
    <row r="2" spans="1:29" ht="14.4" thickBo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8.75" customHeight="1" thickBot="1" x14ac:dyDescent="0.35">
      <c r="C3" s="1171" t="s">
        <v>95</v>
      </c>
      <c r="D3" s="1171"/>
      <c r="E3" s="1171"/>
      <c r="F3" s="1171"/>
      <c r="X3" s="1179" t="s">
        <v>272</v>
      </c>
      <c r="Y3" s="1180"/>
      <c r="Z3" s="1181"/>
      <c r="AA3" s="1088" t="s">
        <v>453</v>
      </c>
      <c r="AB3" s="1089"/>
      <c r="AC3" s="713"/>
    </row>
    <row r="4" spans="1:29" ht="15" customHeight="1" thickBot="1" x14ac:dyDescent="0.3">
      <c r="C4" s="108"/>
      <c r="D4" s="614"/>
      <c r="E4" s="110"/>
      <c r="F4" s="45" t="s">
        <v>219</v>
      </c>
      <c r="G4" s="81">
        <v>15</v>
      </c>
      <c r="H4" s="86">
        <v>14</v>
      </c>
      <c r="I4" s="86">
        <v>13</v>
      </c>
      <c r="J4" s="86">
        <v>12</v>
      </c>
      <c r="K4" s="86">
        <v>11</v>
      </c>
      <c r="L4" s="86">
        <v>10</v>
      </c>
      <c r="M4" s="86">
        <v>9</v>
      </c>
      <c r="N4" s="86">
        <v>8</v>
      </c>
      <c r="O4" s="52">
        <v>7</v>
      </c>
      <c r="P4" s="40">
        <v>6</v>
      </c>
      <c r="Q4" s="40">
        <v>5</v>
      </c>
      <c r="R4" s="40">
        <v>4</v>
      </c>
      <c r="S4" s="40">
        <v>3</v>
      </c>
      <c r="T4" s="40">
        <v>2</v>
      </c>
      <c r="U4" s="40">
        <v>1</v>
      </c>
      <c r="V4" s="41">
        <v>0</v>
      </c>
      <c r="X4" s="1186" t="s">
        <v>273</v>
      </c>
      <c r="Y4" s="1187"/>
      <c r="Z4" s="1188"/>
      <c r="AA4" s="1090"/>
      <c r="AB4" s="1091"/>
      <c r="AC4" s="714"/>
    </row>
    <row r="5" spans="1:29" ht="251.25" customHeight="1" thickBot="1" x14ac:dyDescent="0.3">
      <c r="C5" s="58"/>
      <c r="D5" s="55"/>
      <c r="E5" s="59"/>
      <c r="F5" s="50" t="s">
        <v>218</v>
      </c>
      <c r="G5" s="1228" t="s">
        <v>560</v>
      </c>
      <c r="H5" s="1071" t="s">
        <v>60</v>
      </c>
      <c r="I5" s="1071"/>
      <c r="J5" s="1071"/>
      <c r="K5" s="1071" t="s">
        <v>559</v>
      </c>
      <c r="L5" s="1071" t="s">
        <v>558</v>
      </c>
      <c r="M5" s="1071" t="s">
        <v>561</v>
      </c>
      <c r="N5" s="1071" t="s">
        <v>557</v>
      </c>
      <c r="O5" s="1071"/>
      <c r="P5" s="1071"/>
      <c r="Q5" s="1071" t="s">
        <v>562</v>
      </c>
      <c r="R5" s="1071" t="s">
        <v>556</v>
      </c>
      <c r="S5" s="1071" t="s">
        <v>555</v>
      </c>
      <c r="T5" s="1071" t="s">
        <v>554</v>
      </c>
      <c r="U5" s="1071" t="s">
        <v>553</v>
      </c>
      <c r="V5" s="1095" t="s">
        <v>552</v>
      </c>
      <c r="X5" s="1189" t="s">
        <v>210</v>
      </c>
      <c r="Y5" s="1191" t="s">
        <v>211</v>
      </c>
      <c r="Z5" s="1193" t="s">
        <v>212</v>
      </c>
      <c r="AA5" s="1092" t="s">
        <v>454</v>
      </c>
      <c r="AB5" s="1093" t="s">
        <v>455</v>
      </c>
      <c r="AC5" s="1066" t="s">
        <v>476</v>
      </c>
    </row>
    <row r="6" spans="1:29" ht="14.4" thickBot="1" x14ac:dyDescent="0.3">
      <c r="C6" s="61" t="s">
        <v>222</v>
      </c>
      <c r="D6" s="62" t="s">
        <v>225</v>
      </c>
      <c r="E6" s="60" t="s">
        <v>226</v>
      </c>
      <c r="F6" s="46" t="s">
        <v>217</v>
      </c>
      <c r="G6" s="1229"/>
      <c r="H6" s="1108"/>
      <c r="I6" s="1108"/>
      <c r="J6" s="1108"/>
      <c r="K6" s="1108"/>
      <c r="L6" s="1108"/>
      <c r="M6" s="1108"/>
      <c r="N6" s="1108"/>
      <c r="O6" s="1108"/>
      <c r="P6" s="1108"/>
      <c r="Q6" s="1108"/>
      <c r="R6" s="1108"/>
      <c r="S6" s="1108"/>
      <c r="T6" s="1108"/>
      <c r="U6" s="1108"/>
      <c r="V6" s="1109"/>
      <c r="X6" s="1190"/>
      <c r="Y6" s="1192"/>
      <c r="Z6" s="1194"/>
      <c r="AA6" s="1092"/>
      <c r="AB6" s="1094"/>
      <c r="AC6" s="1067"/>
    </row>
    <row r="7" spans="1:29" x14ac:dyDescent="0.25">
      <c r="B7" s="769" t="str">
        <f>IF(ISTEXT(D7),(CONCATENATE(Forside!$B$5,".",C7,".",D7,".",E7)),(""))</f>
        <v>.OS01.OS01.100.STATUS</v>
      </c>
      <c r="C7" s="779" t="s">
        <v>683</v>
      </c>
      <c r="D7" s="215" t="s">
        <v>809</v>
      </c>
      <c r="E7" s="566" t="s">
        <v>808</v>
      </c>
      <c r="F7" s="216"/>
      <c r="G7" s="542"/>
      <c r="H7" s="218"/>
      <c r="I7" s="218"/>
      <c r="J7" s="218"/>
      <c r="K7" s="542"/>
      <c r="L7" s="542"/>
      <c r="M7" s="541"/>
      <c r="N7" s="541"/>
      <c r="O7" s="541"/>
      <c r="P7" s="541"/>
      <c r="Q7" s="541"/>
      <c r="R7" s="541"/>
      <c r="S7" s="541">
        <v>1</v>
      </c>
      <c r="T7" s="541">
        <v>1</v>
      </c>
      <c r="U7" s="541"/>
      <c r="V7" s="568"/>
      <c r="X7" s="29"/>
      <c r="Y7" s="30"/>
      <c r="Z7" s="667"/>
      <c r="AA7" s="312" t="s">
        <v>788</v>
      </c>
      <c r="AB7" s="139" t="s">
        <v>810</v>
      </c>
      <c r="AC7" s="139" t="s">
        <v>479</v>
      </c>
    </row>
    <row r="8" spans="1:29" x14ac:dyDescent="0.25">
      <c r="B8" s="769" t="str">
        <f>IF(ISTEXT(D8),(CONCATENATE(Forside!$B$5,".",C8,".",D8,".",E8)),(""))</f>
        <v/>
      </c>
      <c r="C8" s="6"/>
      <c r="D8" s="215"/>
      <c r="E8" s="270"/>
      <c r="F8" s="224"/>
      <c r="G8" s="567"/>
      <c r="H8" s="226"/>
      <c r="I8" s="226"/>
      <c r="J8" s="226"/>
      <c r="K8" s="567"/>
      <c r="L8" s="567"/>
      <c r="M8" s="567"/>
      <c r="N8" s="567"/>
      <c r="O8" s="567"/>
      <c r="P8" s="567"/>
      <c r="Q8" s="567"/>
      <c r="R8" s="567"/>
      <c r="S8" s="567"/>
      <c r="T8" s="567"/>
      <c r="U8" s="567"/>
      <c r="V8" s="569"/>
      <c r="X8" s="22"/>
      <c r="Y8" s="24"/>
      <c r="Z8" s="668"/>
      <c r="AA8" s="297"/>
      <c r="AB8" s="145"/>
      <c r="AC8" s="145" t="s">
        <v>480</v>
      </c>
    </row>
    <row r="9" spans="1:29" x14ac:dyDescent="0.25">
      <c r="B9" s="769" t="str">
        <f>IF(ISTEXT(D9),(CONCATENATE(Forside!$B$5,".",C9,".",D9,".",E9)),(""))</f>
        <v/>
      </c>
      <c r="C9" s="6"/>
      <c r="D9" s="215"/>
      <c r="E9" s="270"/>
      <c r="F9" s="224"/>
      <c r="G9" s="567"/>
      <c r="H9" s="226"/>
      <c r="I9" s="226"/>
      <c r="J9" s="226"/>
      <c r="K9" s="567"/>
      <c r="L9" s="567"/>
      <c r="M9" s="567"/>
      <c r="N9" s="567"/>
      <c r="O9" s="567"/>
      <c r="P9" s="567"/>
      <c r="Q9" s="567"/>
      <c r="R9" s="567"/>
      <c r="S9" s="567"/>
      <c r="T9" s="567"/>
      <c r="U9" s="567"/>
      <c r="V9" s="569"/>
      <c r="X9" s="22"/>
      <c r="Y9" s="24"/>
      <c r="Z9" s="668"/>
      <c r="AA9" s="297"/>
      <c r="AB9" s="145"/>
      <c r="AC9" s="145" t="s">
        <v>480</v>
      </c>
    </row>
    <row r="10" spans="1:29" x14ac:dyDescent="0.25">
      <c r="B10" s="769" t="str">
        <f>IF(ISTEXT(D10),(CONCATENATE(Forside!$B$5,".",C10,".",D10,".",E10)),(""))</f>
        <v/>
      </c>
      <c r="C10" s="6"/>
      <c r="D10" s="215"/>
      <c r="E10" s="270"/>
      <c r="F10" s="224"/>
      <c r="G10" s="567"/>
      <c r="H10" s="226"/>
      <c r="I10" s="226"/>
      <c r="J10" s="226"/>
      <c r="K10" s="567"/>
      <c r="L10" s="567"/>
      <c r="M10" s="567"/>
      <c r="N10" s="567"/>
      <c r="O10" s="567"/>
      <c r="P10" s="567"/>
      <c r="Q10" s="567"/>
      <c r="R10" s="567"/>
      <c r="S10" s="567"/>
      <c r="T10" s="567"/>
      <c r="U10" s="567"/>
      <c r="V10" s="569"/>
      <c r="X10" s="22"/>
      <c r="Y10" s="24"/>
      <c r="Z10" s="668"/>
      <c r="AA10" s="297"/>
      <c r="AB10" s="145"/>
      <c r="AC10" s="145" t="s">
        <v>480</v>
      </c>
    </row>
    <row r="11" spans="1:29" x14ac:dyDescent="0.25">
      <c r="B11" s="769" t="str">
        <f>IF(ISTEXT(D11),(CONCATENATE(Forside!$B$5,".",C11,".",D11,".",E11)),(""))</f>
        <v/>
      </c>
      <c r="C11" s="6"/>
      <c r="D11" s="215"/>
      <c r="E11" s="270"/>
      <c r="F11" s="224"/>
      <c r="G11" s="567"/>
      <c r="H11" s="226"/>
      <c r="I11" s="226"/>
      <c r="J11" s="226"/>
      <c r="K11" s="567"/>
      <c r="L11" s="567"/>
      <c r="M11" s="567"/>
      <c r="N11" s="567"/>
      <c r="O11" s="567"/>
      <c r="P11" s="567"/>
      <c r="Q11" s="567"/>
      <c r="R11" s="567"/>
      <c r="S11" s="567"/>
      <c r="T11" s="567"/>
      <c r="U11" s="567"/>
      <c r="V11" s="569"/>
      <c r="X11" s="32"/>
      <c r="Y11" s="33"/>
      <c r="Z11" s="669"/>
      <c r="AA11" s="297"/>
      <c r="AB11" s="145"/>
      <c r="AC11" s="145"/>
    </row>
    <row r="12" spans="1:29" x14ac:dyDescent="0.25">
      <c r="B12" s="769" t="str">
        <f>IF(ISTEXT(D12),(CONCATENATE(Forside!$B$5,".",C12,".",D12,".",E12)),(""))</f>
        <v/>
      </c>
      <c r="C12" s="6"/>
      <c r="D12" s="215"/>
      <c r="E12" s="270"/>
      <c r="F12" s="224"/>
      <c r="G12" s="567"/>
      <c r="H12" s="226"/>
      <c r="I12" s="226"/>
      <c r="J12" s="226"/>
      <c r="K12" s="567"/>
      <c r="L12" s="567"/>
      <c r="M12" s="567"/>
      <c r="N12" s="567"/>
      <c r="O12" s="567"/>
      <c r="P12" s="567"/>
      <c r="Q12" s="567"/>
      <c r="R12" s="567"/>
      <c r="S12" s="567"/>
      <c r="T12" s="567"/>
      <c r="U12" s="567"/>
      <c r="V12" s="569"/>
      <c r="X12" s="32"/>
      <c r="Y12" s="33"/>
      <c r="Z12" s="669"/>
      <c r="AA12" s="297"/>
      <c r="AB12" s="145"/>
      <c r="AC12" s="145"/>
    </row>
    <row r="13" spans="1:29" x14ac:dyDescent="0.25">
      <c r="B13" s="769" t="str">
        <f>IF(ISTEXT(D13),(CONCATENATE(Forside!$B$5,".",C13,".",D13,".",E13)),(""))</f>
        <v/>
      </c>
      <c r="C13" s="6"/>
      <c r="D13" s="215"/>
      <c r="E13" s="270"/>
      <c r="F13" s="224"/>
      <c r="G13" s="567"/>
      <c r="H13" s="226"/>
      <c r="I13" s="226"/>
      <c r="J13" s="226"/>
      <c r="K13" s="567"/>
      <c r="L13" s="567"/>
      <c r="M13" s="567"/>
      <c r="N13" s="567"/>
      <c r="O13" s="567"/>
      <c r="P13" s="567"/>
      <c r="Q13" s="567"/>
      <c r="R13" s="567"/>
      <c r="S13" s="567"/>
      <c r="T13" s="567"/>
      <c r="U13" s="567"/>
      <c r="V13" s="569"/>
      <c r="X13" s="32"/>
      <c r="Y13" s="33"/>
      <c r="Z13" s="669"/>
      <c r="AA13" s="297"/>
      <c r="AB13" s="145"/>
      <c r="AC13" s="145"/>
    </row>
    <row r="14" spans="1:29" x14ac:dyDescent="0.25">
      <c r="B14" s="769" t="str">
        <f>IF(ISTEXT(D14),(CONCATENATE(Forside!$B$5,".",C14,".",D14,".",E14)),(""))</f>
        <v/>
      </c>
      <c r="C14" s="6"/>
      <c r="D14" s="215"/>
      <c r="E14" s="270"/>
      <c r="F14" s="224"/>
      <c r="G14" s="567"/>
      <c r="H14" s="226"/>
      <c r="I14" s="226"/>
      <c r="J14" s="226"/>
      <c r="K14" s="567"/>
      <c r="L14" s="567"/>
      <c r="M14" s="567"/>
      <c r="N14" s="567"/>
      <c r="O14" s="567"/>
      <c r="P14" s="567"/>
      <c r="Q14" s="567"/>
      <c r="R14" s="567"/>
      <c r="S14" s="567"/>
      <c r="T14" s="567"/>
      <c r="U14" s="567"/>
      <c r="V14" s="569"/>
      <c r="X14" s="32"/>
      <c r="Y14" s="33"/>
      <c r="Z14" s="669"/>
      <c r="AA14" s="297"/>
      <c r="AB14" s="145"/>
      <c r="AC14" s="145"/>
    </row>
    <row r="15" spans="1:29" s="877" customFormat="1" x14ac:dyDescent="0.25">
      <c r="C15" s="6"/>
      <c r="D15" s="230"/>
      <c r="E15" s="270"/>
      <c r="F15" s="231"/>
      <c r="G15" s="567"/>
      <c r="H15" s="233"/>
      <c r="I15" s="233"/>
      <c r="J15" s="233"/>
      <c r="K15" s="567"/>
      <c r="L15" s="567"/>
      <c r="M15" s="567"/>
      <c r="N15" s="567"/>
      <c r="O15" s="567"/>
      <c r="P15" s="567"/>
      <c r="Q15" s="567"/>
      <c r="R15" s="567"/>
      <c r="S15" s="567"/>
      <c r="T15" s="567"/>
      <c r="U15" s="567"/>
      <c r="V15" s="567"/>
      <c r="X15" s="32"/>
      <c r="Y15" s="33"/>
      <c r="Z15" s="669"/>
      <c r="AA15" s="297"/>
      <c r="AB15" s="145"/>
      <c r="AC15" s="145"/>
    </row>
    <row r="16" spans="1:29" s="877" customFormat="1" x14ac:dyDescent="0.25">
      <c r="C16" s="6"/>
      <c r="D16" s="230"/>
      <c r="E16" s="270"/>
      <c r="F16" s="231"/>
      <c r="G16" s="567"/>
      <c r="H16" s="233"/>
      <c r="I16" s="233"/>
      <c r="J16" s="233"/>
      <c r="K16" s="567"/>
      <c r="L16" s="567"/>
      <c r="M16" s="567"/>
      <c r="N16" s="567"/>
      <c r="O16" s="567"/>
      <c r="P16" s="567"/>
      <c r="Q16" s="567"/>
      <c r="R16" s="567"/>
      <c r="S16" s="567"/>
      <c r="T16" s="567"/>
      <c r="U16" s="567"/>
      <c r="V16" s="567"/>
      <c r="X16" s="32"/>
      <c r="Y16" s="33"/>
      <c r="Z16" s="669"/>
      <c r="AA16" s="297"/>
      <c r="AB16" s="145"/>
      <c r="AC16" s="145"/>
    </row>
    <row r="17" spans="2:29" s="877" customFormat="1" x14ac:dyDescent="0.25">
      <c r="C17" s="6"/>
      <c r="D17" s="230"/>
      <c r="E17" s="270"/>
      <c r="F17" s="231"/>
      <c r="G17" s="567"/>
      <c r="H17" s="233"/>
      <c r="I17" s="233"/>
      <c r="J17" s="233"/>
      <c r="K17" s="567"/>
      <c r="L17" s="567"/>
      <c r="M17" s="567"/>
      <c r="N17" s="567"/>
      <c r="O17" s="567"/>
      <c r="P17" s="567"/>
      <c r="Q17" s="567"/>
      <c r="R17" s="567"/>
      <c r="S17" s="567"/>
      <c r="T17" s="567"/>
      <c r="U17" s="567"/>
      <c r="V17" s="567"/>
      <c r="X17" s="32"/>
      <c r="Y17" s="33"/>
      <c r="Z17" s="669"/>
      <c r="AA17" s="297"/>
      <c r="AB17" s="145"/>
      <c r="AC17" s="145"/>
    </row>
    <row r="18" spans="2:29" s="877" customFormat="1" x14ac:dyDescent="0.25">
      <c r="C18" s="6"/>
      <c r="D18" s="230"/>
      <c r="E18" s="270"/>
      <c r="F18" s="231"/>
      <c r="G18" s="567"/>
      <c r="H18" s="233"/>
      <c r="I18" s="233"/>
      <c r="J18" s="233"/>
      <c r="K18" s="567"/>
      <c r="L18" s="567"/>
      <c r="M18" s="567"/>
      <c r="N18" s="567"/>
      <c r="O18" s="567"/>
      <c r="P18" s="567"/>
      <c r="Q18" s="567"/>
      <c r="R18" s="567"/>
      <c r="S18" s="567"/>
      <c r="T18" s="567"/>
      <c r="U18" s="567"/>
      <c r="V18" s="567"/>
      <c r="X18" s="32"/>
      <c r="Y18" s="33"/>
      <c r="Z18" s="669"/>
      <c r="AA18" s="297"/>
      <c r="AB18" s="145"/>
      <c r="AC18" s="145"/>
    </row>
    <row r="19" spans="2:29" s="877" customFormat="1" x14ac:dyDescent="0.25">
      <c r="C19" s="6"/>
      <c r="D19" s="230"/>
      <c r="E19" s="270"/>
      <c r="F19" s="231"/>
      <c r="G19" s="567"/>
      <c r="H19" s="233"/>
      <c r="I19" s="233"/>
      <c r="J19" s="233"/>
      <c r="K19" s="567"/>
      <c r="L19" s="567"/>
      <c r="M19" s="567"/>
      <c r="N19" s="567"/>
      <c r="O19" s="567"/>
      <c r="P19" s="567"/>
      <c r="Q19" s="567"/>
      <c r="R19" s="567"/>
      <c r="S19" s="567"/>
      <c r="T19" s="567"/>
      <c r="U19" s="567"/>
      <c r="V19" s="567"/>
      <c r="X19" s="32"/>
      <c r="Y19" s="33"/>
      <c r="Z19" s="669"/>
      <c r="AA19" s="297"/>
      <c r="AB19" s="145"/>
      <c r="AC19" s="145"/>
    </row>
    <row r="20" spans="2:29" s="877" customFormat="1" x14ac:dyDescent="0.25">
      <c r="C20" s="6"/>
      <c r="D20" s="230"/>
      <c r="E20" s="270" t="str">
        <f t="shared" ref="E20" si="0">IF(ISTEXT($D20),"STATUS","")</f>
        <v/>
      </c>
      <c r="F20" s="231"/>
      <c r="G20" s="567"/>
      <c r="H20" s="233"/>
      <c r="I20" s="233"/>
      <c r="J20" s="233"/>
      <c r="K20" s="567"/>
      <c r="L20" s="567"/>
      <c r="M20" s="567"/>
      <c r="N20" s="567"/>
      <c r="O20" s="567"/>
      <c r="P20" s="567"/>
      <c r="Q20" s="567"/>
      <c r="R20" s="567"/>
      <c r="S20" s="567" t="str">
        <f t="shared" ref="S20:V20" si="1">IF(ISTEXT($D20),1,"")</f>
        <v/>
      </c>
      <c r="T20" s="567" t="str">
        <f t="shared" si="1"/>
        <v/>
      </c>
      <c r="U20" s="567" t="str">
        <f t="shared" si="1"/>
        <v/>
      </c>
      <c r="V20" s="567" t="str">
        <f t="shared" si="1"/>
        <v/>
      </c>
      <c r="X20" s="32"/>
      <c r="Y20" s="33"/>
      <c r="Z20" s="669"/>
      <c r="AA20" s="297"/>
      <c r="AB20" s="145"/>
      <c r="AC20" s="145"/>
    </row>
    <row r="21" spans="2:29" ht="14.4" thickBot="1" x14ac:dyDescent="0.3">
      <c r="B21" s="769" t="str">
        <f>IF(ISTEXT(#REF!),(CONCATENATE(Forside!$B$5,".",C21,".",D21,".",E21)),(""))</f>
        <v/>
      </c>
      <c r="C21" s="6" t="e">
        <f>#REF!&amp;""</f>
        <v>#REF!</v>
      </c>
      <c r="D21" s="472" t="e">
        <f>#REF!&amp;""</f>
        <v>#REF!</v>
      </c>
      <c r="E21" s="459" t="str">
        <f>IF(ISTEXT(#REF!),"KOMMANDO","")</f>
        <v/>
      </c>
      <c r="F21" s="785"/>
      <c r="G21" s="310"/>
      <c r="H21" s="307"/>
      <c r="I21" s="307"/>
      <c r="J21" s="307"/>
      <c r="K21" s="307"/>
      <c r="L21" s="307"/>
      <c r="M21" s="307"/>
      <c r="N21" s="307"/>
      <c r="O21" s="575"/>
      <c r="P21" s="575"/>
      <c r="Q21" s="575"/>
      <c r="R21" s="575" t="str">
        <f>IF(ISTEXT(#REF!),1,"")</f>
        <v/>
      </c>
      <c r="S21" s="575" t="str">
        <f>IF(ISTEXT(#REF!),1,"")</f>
        <v/>
      </c>
      <c r="T21" s="575" t="str">
        <f>IF(ISTEXT(#REF!),1,"")</f>
        <v/>
      </c>
      <c r="U21" s="575" t="str">
        <f>IF(ISTEXT(#REF!),1,"")</f>
        <v/>
      </c>
      <c r="V21" s="576" t="str">
        <f>IF(ISTEXT(#REF!),1,"")</f>
        <v/>
      </c>
      <c r="X21" s="23"/>
      <c r="Y21" s="25"/>
      <c r="Z21" s="9"/>
    </row>
    <row r="22" spans="2:29" ht="14.4" thickBot="1" x14ac:dyDescent="0.3">
      <c r="C22" s="1144" t="s">
        <v>278</v>
      </c>
      <c r="D22" s="1144"/>
      <c r="E22" s="1144"/>
      <c r="F22" s="1144"/>
      <c r="G22" s="1150"/>
      <c r="H22" s="1150"/>
      <c r="I22" s="1150"/>
      <c r="J22" s="1150"/>
      <c r="K22" s="1150"/>
      <c r="L22" s="1150"/>
      <c r="M22" s="1150"/>
      <c r="N22" s="1150"/>
      <c r="X22" s="770"/>
      <c r="Y22" s="770"/>
      <c r="Z22" s="770"/>
    </row>
    <row r="23" spans="2:29" ht="17.399999999999999" x14ac:dyDescent="0.3">
      <c r="X23" s="1179" t="s">
        <v>272</v>
      </c>
      <c r="Y23" s="1180"/>
      <c r="Z23" s="1181"/>
    </row>
    <row r="24" spans="2:29" ht="18" thickBot="1" x14ac:dyDescent="0.35">
      <c r="C24" s="1171" t="s">
        <v>45</v>
      </c>
      <c r="D24" s="1171"/>
      <c r="E24" s="1171"/>
      <c r="F24" s="1171"/>
      <c r="X24" s="1186" t="s">
        <v>273</v>
      </c>
      <c r="Y24" s="1187"/>
      <c r="Z24" s="1188"/>
    </row>
    <row r="25" spans="2:29" ht="14.4" thickBot="1" x14ac:dyDescent="0.3">
      <c r="C25" s="535" t="s">
        <v>222</v>
      </c>
      <c r="D25" s="534" t="s">
        <v>225</v>
      </c>
      <c r="E25" s="1230" t="s">
        <v>227</v>
      </c>
      <c r="F25" s="1153"/>
      <c r="G25" s="1153"/>
      <c r="H25" s="1153"/>
      <c r="I25" s="1153"/>
      <c r="J25" s="1153"/>
      <c r="K25" s="1153"/>
      <c r="L25" s="1231" t="s">
        <v>217</v>
      </c>
      <c r="M25" s="1232"/>
      <c r="N25" s="1233"/>
      <c r="O25" s="1168" t="s">
        <v>216</v>
      </c>
      <c r="P25" s="1169"/>
      <c r="Q25" s="1169"/>
      <c r="R25" s="1169"/>
      <c r="S25" s="1169"/>
      <c r="T25" s="1169"/>
      <c r="U25" s="1169"/>
      <c r="V25" s="1170"/>
      <c r="X25" s="69" t="s">
        <v>215</v>
      </c>
      <c r="Y25" s="543" t="s">
        <v>213</v>
      </c>
      <c r="Z25" s="70" t="s">
        <v>214</v>
      </c>
    </row>
    <row r="26" spans="2:29" x14ac:dyDescent="0.25">
      <c r="B26" s="769" t="str">
        <f ca="1">IF(ISTEXT(INDIRECT((ADDRESS((ROUNDUP(ROW(A1)/2,0)+6),4)))),(CONCATENATE(Forside!$B$5,".",C26,".",D26,".",E26)),(""))</f>
        <v>.OS01.OS01.100.VERDI.TOTALTMINNE</v>
      </c>
      <c r="C26" s="779" t="str">
        <f>C7</f>
        <v>OS01</v>
      </c>
      <c r="D26" s="465" t="str">
        <f>D7</f>
        <v>OS01.100</v>
      </c>
      <c r="E26" s="1141" t="s">
        <v>569</v>
      </c>
      <c r="F26" s="1141"/>
      <c r="G26" s="1141"/>
      <c r="H26" s="1141"/>
      <c r="I26" s="1141"/>
      <c r="J26" s="1141"/>
      <c r="K26" s="1142"/>
      <c r="L26" s="1123"/>
      <c r="M26" s="1124"/>
      <c r="N26" s="1125"/>
      <c r="O26" s="1123" t="s">
        <v>574</v>
      </c>
      <c r="P26" s="1124"/>
      <c r="Q26" s="1124"/>
      <c r="R26" s="1124"/>
      <c r="S26" s="1124"/>
      <c r="T26" s="1124"/>
      <c r="U26" s="1124"/>
      <c r="V26" s="1125"/>
      <c r="X26" s="29"/>
      <c r="Y26" s="30"/>
      <c r="Z26" s="41"/>
    </row>
    <row r="27" spans="2:29" x14ac:dyDescent="0.25">
      <c r="B27" s="769" t="str">
        <f ca="1">IF(ISTEXT(INDIRECT((ADDRESS((ROUNDUP(ROW(A2)/2,0)+6),4)))),(CONCATENATE(Forside!$B$5,".",C27,".",D27,".",E27)),(""))</f>
        <v>.OS01.OS01.100.VERDI.BRUKTMINNE</v>
      </c>
      <c r="C27" s="471" t="str">
        <f>C7</f>
        <v>OS01</v>
      </c>
      <c r="D27" s="473" t="str">
        <f>D7</f>
        <v>OS01.100</v>
      </c>
      <c r="E27" s="1212" t="s">
        <v>570</v>
      </c>
      <c r="F27" s="1212"/>
      <c r="G27" s="1212"/>
      <c r="H27" s="1212"/>
      <c r="I27" s="1212"/>
      <c r="J27" s="1212"/>
      <c r="K27" s="1213"/>
      <c r="L27" s="1130"/>
      <c r="M27" s="1131"/>
      <c r="N27" s="1132"/>
      <c r="O27" s="1222" t="s">
        <v>575</v>
      </c>
      <c r="P27" s="1223"/>
      <c r="Q27" s="1223"/>
      <c r="R27" s="1223"/>
      <c r="S27" s="1223"/>
      <c r="T27" s="1223"/>
      <c r="U27" s="1223"/>
      <c r="V27" s="1224"/>
      <c r="X27" s="22"/>
      <c r="Y27" s="24"/>
      <c r="Z27" s="4"/>
    </row>
    <row r="28" spans="2:29" x14ac:dyDescent="0.25">
      <c r="B28" s="769" t="str">
        <f ca="1">IF(ISTEXT(INDIRECT((ADDRESS((ROUNDUP(ROW(A3)/2,0)+6),4)))),(CONCATENATE(Forside!$B$5,".",C28,".",D28,".",E28)),(""))</f>
        <v/>
      </c>
      <c r="C28" s="471" t="str">
        <f>C7</f>
        <v>OS01</v>
      </c>
      <c r="D28" s="473" t="str">
        <f>D7</f>
        <v>OS01.100</v>
      </c>
      <c r="E28" s="1212" t="s">
        <v>571</v>
      </c>
      <c r="F28" s="1212"/>
      <c r="G28" s="1212"/>
      <c r="H28" s="1212"/>
      <c r="I28" s="1212"/>
      <c r="J28" s="1212"/>
      <c r="K28" s="1213"/>
      <c r="L28" s="1130"/>
      <c r="M28" s="1131"/>
      <c r="N28" s="1132"/>
      <c r="O28" s="1222" t="s">
        <v>576</v>
      </c>
      <c r="P28" s="1223"/>
      <c r="Q28" s="1223"/>
      <c r="R28" s="1223"/>
      <c r="S28" s="1223"/>
      <c r="T28" s="1223"/>
      <c r="U28" s="1223"/>
      <c r="V28" s="1224"/>
      <c r="X28" s="22"/>
      <c r="Y28" s="24"/>
      <c r="Z28" s="4"/>
      <c r="AA28" s="769" t="s">
        <v>374</v>
      </c>
    </row>
    <row r="29" spans="2:29" ht="15" customHeight="1" x14ac:dyDescent="0.25">
      <c r="B29" s="769" t="str">
        <f ca="1">IF(ISTEXT(INDIRECT((ADDRESS((ROUNDUP(ROW(A4)/2,0)+6),4)))),(CONCATENATE(Forside!$B$5,".",C29,".",D29,".",E29)),(""))</f>
        <v/>
      </c>
      <c r="C29" s="471" t="str">
        <f>C7</f>
        <v>OS01</v>
      </c>
      <c r="D29" s="473" t="str">
        <f>D7</f>
        <v>OS01.100</v>
      </c>
      <c r="E29" s="1212" t="s">
        <v>572</v>
      </c>
      <c r="F29" s="1212"/>
      <c r="G29" s="1212"/>
      <c r="H29" s="1212"/>
      <c r="I29" s="1212"/>
      <c r="J29" s="1212"/>
      <c r="K29" s="1213"/>
      <c r="L29" s="1130"/>
      <c r="M29" s="1131"/>
      <c r="N29" s="1132"/>
      <c r="O29" s="1456" t="s">
        <v>577</v>
      </c>
      <c r="P29" s="1457"/>
      <c r="Q29" s="1457"/>
      <c r="R29" s="1457"/>
      <c r="S29" s="1457"/>
      <c r="T29" s="1457"/>
      <c r="U29" s="1457"/>
      <c r="V29" s="1458"/>
      <c r="X29" s="22"/>
      <c r="Y29" s="24"/>
      <c r="Z29" s="4"/>
    </row>
    <row r="30" spans="2:29" ht="14.4" thickBot="1" x14ac:dyDescent="0.3">
      <c r="B30" s="769" t="str">
        <f ca="1">IF(ISTEXT(INDIRECT((ADDRESS((ROUNDUP(ROW(A5)/2,0)+6),4)))),(CONCATENATE(Forside!$B$5,".",C30,".",D30,".",E30)),(""))</f>
        <v/>
      </c>
      <c r="C30" s="478" t="str">
        <f>C7</f>
        <v>OS01</v>
      </c>
      <c r="D30" s="807" t="str">
        <f>D7</f>
        <v>OS01.100</v>
      </c>
      <c r="E30" s="1449" t="s">
        <v>573</v>
      </c>
      <c r="F30" s="1449"/>
      <c r="G30" s="1449"/>
      <c r="H30" s="1449"/>
      <c r="I30" s="1449"/>
      <c r="J30" s="1449"/>
      <c r="K30" s="1450"/>
      <c r="L30" s="1451"/>
      <c r="M30" s="1452"/>
      <c r="N30" s="1453"/>
      <c r="O30" s="1454" t="s">
        <v>578</v>
      </c>
      <c r="P30" s="1292"/>
      <c r="Q30" s="1292"/>
      <c r="R30" s="1292"/>
      <c r="S30" s="1292"/>
      <c r="T30" s="1292"/>
      <c r="U30" s="1292"/>
      <c r="V30" s="1455"/>
      <c r="X30" s="22"/>
      <c r="Y30" s="24"/>
      <c r="Z30" s="4"/>
    </row>
    <row r="31" spans="2:29" x14ac:dyDescent="0.25">
      <c r="B31" s="769" t="str">
        <f ca="1">IF(ISTEXT(INDIRECT((ADDRESS((ROUNDUP(ROW(A6)/2,0)+6),4)))),(CONCATENATE(Forside!$B$5,".",C31,".",D31,".",E31)),(""))</f>
        <v/>
      </c>
      <c r="C31" s="779">
        <f>C8</f>
        <v>0</v>
      </c>
      <c r="D31" s="465">
        <f>D8</f>
        <v>0</v>
      </c>
      <c r="E31" s="1141" t="s">
        <v>569</v>
      </c>
      <c r="F31" s="1141"/>
      <c r="G31" s="1141"/>
      <c r="H31" s="1141"/>
      <c r="I31" s="1141"/>
      <c r="J31" s="1141"/>
      <c r="K31" s="1142"/>
      <c r="L31" s="1123"/>
      <c r="M31" s="1124"/>
      <c r="N31" s="1125"/>
      <c r="O31" s="1123" t="s">
        <v>574</v>
      </c>
      <c r="P31" s="1124"/>
      <c r="Q31" s="1124"/>
      <c r="R31" s="1124"/>
      <c r="S31" s="1124"/>
      <c r="T31" s="1124"/>
      <c r="U31" s="1124"/>
      <c r="V31" s="1125"/>
      <c r="X31" s="32"/>
      <c r="Y31" s="33"/>
      <c r="Z31" s="28"/>
    </row>
    <row r="32" spans="2:29" x14ac:dyDescent="0.25">
      <c r="B32" s="769" t="str">
        <f ca="1">IF(ISTEXT(INDIRECT((ADDRESS((ROUNDUP(ROW(A7)/2,0)+6),4)))),(CONCATENATE(Forside!$B$5,".",C32,".",D32,".",E32)),(""))</f>
        <v/>
      </c>
      <c r="C32" s="471">
        <f>C8</f>
        <v>0</v>
      </c>
      <c r="D32" s="473">
        <f>D8</f>
        <v>0</v>
      </c>
      <c r="E32" s="1212" t="s">
        <v>570</v>
      </c>
      <c r="F32" s="1212"/>
      <c r="G32" s="1212"/>
      <c r="H32" s="1212"/>
      <c r="I32" s="1212"/>
      <c r="J32" s="1212"/>
      <c r="K32" s="1213"/>
      <c r="L32" s="1130"/>
      <c r="M32" s="1131"/>
      <c r="N32" s="1132"/>
      <c r="O32" s="1222" t="s">
        <v>575</v>
      </c>
      <c r="P32" s="1223"/>
      <c r="Q32" s="1223"/>
      <c r="R32" s="1223"/>
      <c r="S32" s="1223"/>
      <c r="T32" s="1223"/>
      <c r="U32" s="1223"/>
      <c r="V32" s="1224"/>
      <c r="X32" s="32"/>
      <c r="Y32" s="33"/>
      <c r="Z32" s="28"/>
    </row>
    <row r="33" spans="2:26" x14ac:dyDescent="0.25">
      <c r="B33" s="769" t="str">
        <f ca="1">IF(ISTEXT(INDIRECT((ADDRESS((ROUNDUP(ROW(A8)/2,0)+6),4)))),(CONCATENATE(Forside!$B$5,".",C33,".",D33,".",E33)),(""))</f>
        <v/>
      </c>
      <c r="C33" s="471">
        <f>C8</f>
        <v>0</v>
      </c>
      <c r="D33" s="473">
        <f>D8</f>
        <v>0</v>
      </c>
      <c r="E33" s="1212" t="s">
        <v>571</v>
      </c>
      <c r="F33" s="1212"/>
      <c r="G33" s="1212"/>
      <c r="H33" s="1212"/>
      <c r="I33" s="1212"/>
      <c r="J33" s="1212"/>
      <c r="K33" s="1213"/>
      <c r="L33" s="1130"/>
      <c r="M33" s="1131"/>
      <c r="N33" s="1132"/>
      <c r="O33" s="1222" t="s">
        <v>576</v>
      </c>
      <c r="P33" s="1223"/>
      <c r="Q33" s="1223"/>
      <c r="R33" s="1223"/>
      <c r="S33" s="1223"/>
      <c r="T33" s="1223"/>
      <c r="U33" s="1223"/>
      <c r="V33" s="1224"/>
      <c r="X33" s="32"/>
      <c r="Y33" s="33"/>
      <c r="Z33" s="28"/>
    </row>
    <row r="34" spans="2:26" ht="14.25" customHeight="1" x14ac:dyDescent="0.25">
      <c r="B34" s="769" t="str">
        <f ca="1">IF(ISTEXT(INDIRECT((ADDRESS((ROUNDUP(ROW(A9)/2,0)+6),4)))),(CONCATENATE(Forside!$B$5,".",C34,".",D34,".",E34)),(""))</f>
        <v/>
      </c>
      <c r="C34" s="471">
        <f>C8</f>
        <v>0</v>
      </c>
      <c r="D34" s="473">
        <f>D8</f>
        <v>0</v>
      </c>
      <c r="E34" s="1212" t="s">
        <v>572</v>
      </c>
      <c r="F34" s="1212"/>
      <c r="G34" s="1212"/>
      <c r="H34" s="1212"/>
      <c r="I34" s="1212"/>
      <c r="J34" s="1212"/>
      <c r="K34" s="1213"/>
      <c r="L34" s="1130"/>
      <c r="M34" s="1131"/>
      <c r="N34" s="1132"/>
      <c r="O34" s="1456" t="s">
        <v>577</v>
      </c>
      <c r="P34" s="1457"/>
      <c r="Q34" s="1457"/>
      <c r="R34" s="1457"/>
      <c r="S34" s="1457"/>
      <c r="T34" s="1457"/>
      <c r="U34" s="1457"/>
      <c r="V34" s="1458"/>
      <c r="X34" s="32"/>
      <c r="Y34" s="33"/>
      <c r="Z34" s="28"/>
    </row>
    <row r="35" spans="2:26" ht="14.4" thickBot="1" x14ac:dyDescent="0.3">
      <c r="B35" s="769" t="str">
        <f ca="1">IF(ISTEXT(INDIRECT((ADDRESS((ROUNDUP(ROW(A10)/2,0)+6),4)))),(CONCATENATE(Forside!$B$5,".",C35,".",D35,".",E35)),(""))</f>
        <v/>
      </c>
      <c r="C35" s="468">
        <f>C8</f>
        <v>0</v>
      </c>
      <c r="D35" s="788">
        <f>D8</f>
        <v>0</v>
      </c>
      <c r="E35" s="1214" t="s">
        <v>573</v>
      </c>
      <c r="F35" s="1214"/>
      <c r="G35" s="1214"/>
      <c r="H35" s="1214"/>
      <c r="I35" s="1214"/>
      <c r="J35" s="1214"/>
      <c r="K35" s="1215"/>
      <c r="L35" s="1116"/>
      <c r="M35" s="1117"/>
      <c r="N35" s="1118"/>
      <c r="O35" s="1225" t="s">
        <v>578</v>
      </c>
      <c r="P35" s="1226"/>
      <c r="Q35" s="1226"/>
      <c r="R35" s="1226"/>
      <c r="S35" s="1226"/>
      <c r="T35" s="1226"/>
      <c r="U35" s="1226"/>
      <c r="V35" s="1227"/>
      <c r="X35" s="32"/>
      <c r="Y35" s="33"/>
      <c r="Z35" s="28"/>
    </row>
    <row r="36" spans="2:26" x14ac:dyDescent="0.25">
      <c r="B36" s="769" t="str">
        <f ca="1">IF(ISTEXT(INDIRECT((ADDRESS((ROUNDUP(ROW(A11)/2,0)+6),4)))),(CONCATENATE(Forside!$B$5,".",C36,".",D36,".",E36)),(""))</f>
        <v/>
      </c>
      <c r="C36" s="881">
        <f>C9</f>
        <v>0</v>
      </c>
      <c r="D36" s="465">
        <f>D9</f>
        <v>0</v>
      </c>
      <c r="E36" s="1141" t="s">
        <v>569</v>
      </c>
      <c r="F36" s="1141"/>
      <c r="G36" s="1141"/>
      <c r="H36" s="1141"/>
      <c r="I36" s="1141"/>
      <c r="J36" s="1141"/>
      <c r="K36" s="1142"/>
      <c r="L36" s="1123"/>
      <c r="M36" s="1124"/>
      <c r="N36" s="1125"/>
      <c r="O36" s="1123" t="s">
        <v>574</v>
      </c>
      <c r="P36" s="1124"/>
      <c r="Q36" s="1124"/>
      <c r="R36" s="1124"/>
      <c r="S36" s="1124"/>
      <c r="T36" s="1124"/>
      <c r="U36" s="1124"/>
      <c r="V36" s="1125"/>
      <c r="X36" s="32"/>
      <c r="Y36" s="33"/>
      <c r="Z36" s="28"/>
    </row>
    <row r="37" spans="2:26" x14ac:dyDescent="0.25">
      <c r="B37" s="769" t="str">
        <f ca="1">IF(ISTEXT(INDIRECT((ADDRESS((ROUNDUP(ROW(A12)/2,0)+6),4)))),(CONCATENATE(Forside!$B$5,".",C37,".",D37,".",E37)),(""))</f>
        <v/>
      </c>
      <c r="C37" s="471">
        <f>C9</f>
        <v>0</v>
      </c>
      <c r="D37" s="473">
        <f>D9</f>
        <v>0</v>
      </c>
      <c r="E37" s="1212" t="s">
        <v>570</v>
      </c>
      <c r="F37" s="1212"/>
      <c r="G37" s="1212"/>
      <c r="H37" s="1212"/>
      <c r="I37" s="1212"/>
      <c r="J37" s="1212"/>
      <c r="K37" s="1213"/>
      <c r="L37" s="1130"/>
      <c r="M37" s="1131"/>
      <c r="N37" s="1132"/>
      <c r="O37" s="1222" t="s">
        <v>575</v>
      </c>
      <c r="P37" s="1223"/>
      <c r="Q37" s="1223"/>
      <c r="R37" s="1223"/>
      <c r="S37" s="1223"/>
      <c r="T37" s="1223"/>
      <c r="U37" s="1223"/>
      <c r="V37" s="1224"/>
      <c r="X37" s="32"/>
      <c r="Y37" s="33"/>
      <c r="Z37" s="28"/>
    </row>
    <row r="38" spans="2:26" x14ac:dyDescent="0.25">
      <c r="B38" s="769" t="str">
        <f ca="1">IF(ISTEXT(INDIRECT((ADDRESS((ROUNDUP(ROW(A13)/2,0)+6),4)))),(CONCATENATE(Forside!$B$5,".",C38,".",D38,".",E38)),(""))</f>
        <v/>
      </c>
      <c r="C38" s="471">
        <f>C9</f>
        <v>0</v>
      </c>
      <c r="D38" s="473">
        <f>D9</f>
        <v>0</v>
      </c>
      <c r="E38" s="1212" t="s">
        <v>571</v>
      </c>
      <c r="F38" s="1212"/>
      <c r="G38" s="1212"/>
      <c r="H38" s="1212"/>
      <c r="I38" s="1212"/>
      <c r="J38" s="1212"/>
      <c r="K38" s="1213"/>
      <c r="L38" s="1130"/>
      <c r="M38" s="1131"/>
      <c r="N38" s="1132"/>
      <c r="O38" s="1222" t="s">
        <v>576</v>
      </c>
      <c r="P38" s="1223"/>
      <c r="Q38" s="1223"/>
      <c r="R38" s="1223"/>
      <c r="S38" s="1223"/>
      <c r="T38" s="1223"/>
      <c r="U38" s="1223"/>
      <c r="V38" s="1224"/>
      <c r="X38" s="32"/>
      <c r="Y38" s="33"/>
      <c r="Z38" s="28"/>
    </row>
    <row r="39" spans="2:26" x14ac:dyDescent="0.25">
      <c r="B39" s="769" t="str">
        <f ca="1">IF(ISTEXT(INDIRECT((ADDRESS((ROUNDUP(ROW(A14)/2,0)+6),4)))),(CONCATENATE(Forside!$B$5,".",C39,".",D39,".",E39)),(""))</f>
        <v/>
      </c>
      <c r="C39" s="471">
        <f>C9</f>
        <v>0</v>
      </c>
      <c r="D39" s="473">
        <f>D9</f>
        <v>0</v>
      </c>
      <c r="E39" s="1212" t="s">
        <v>572</v>
      </c>
      <c r="F39" s="1212"/>
      <c r="G39" s="1212"/>
      <c r="H39" s="1212"/>
      <c r="I39" s="1212"/>
      <c r="J39" s="1212"/>
      <c r="K39" s="1213"/>
      <c r="L39" s="1130"/>
      <c r="M39" s="1131"/>
      <c r="N39" s="1132"/>
      <c r="O39" s="1456" t="s">
        <v>577</v>
      </c>
      <c r="P39" s="1457"/>
      <c r="Q39" s="1457"/>
      <c r="R39" s="1457"/>
      <c r="S39" s="1457"/>
      <c r="T39" s="1457"/>
      <c r="U39" s="1457"/>
      <c r="V39" s="1458"/>
      <c r="X39" s="32"/>
      <c r="Y39" s="33"/>
      <c r="Z39" s="28"/>
    </row>
    <row r="40" spans="2:26" ht="14.4" thickBot="1" x14ac:dyDescent="0.3">
      <c r="B40" s="769" t="str">
        <f ca="1">IF(ISTEXT(INDIRECT((ADDRESS((ROUNDUP(ROW(#REF!)/2,0)+6),4)))),(CONCATENATE(Forside!$B$5,".",C40,".",D40,".",E40)),(""))</f>
        <v/>
      </c>
      <c r="C40" s="468">
        <f>C9</f>
        <v>0</v>
      </c>
      <c r="D40" s="788">
        <f>D9</f>
        <v>0</v>
      </c>
      <c r="E40" s="1214" t="s">
        <v>573</v>
      </c>
      <c r="F40" s="1214"/>
      <c r="G40" s="1214"/>
      <c r="H40" s="1214"/>
      <c r="I40" s="1214"/>
      <c r="J40" s="1214"/>
      <c r="K40" s="1215"/>
      <c r="L40" s="1116"/>
      <c r="M40" s="1117"/>
      <c r="N40" s="1118"/>
      <c r="O40" s="1225" t="s">
        <v>578</v>
      </c>
      <c r="P40" s="1226"/>
      <c r="Q40" s="1226"/>
      <c r="R40" s="1226"/>
      <c r="S40" s="1226"/>
      <c r="T40" s="1226"/>
      <c r="U40" s="1226"/>
      <c r="V40" s="1227"/>
      <c r="X40" s="32"/>
      <c r="Y40" s="33"/>
      <c r="Z40" s="28"/>
    </row>
    <row r="41" spans="2:26" x14ac:dyDescent="0.25">
      <c r="B41" s="769" t="str">
        <f ca="1">IF(ISTEXT(INDIRECT((ADDRESS((ROUNDUP(ROW(#REF!)/2,0)+6),4)))),(CONCATENATE(Forside!$B$5,".",C41,".",D41,".",E41)),(""))</f>
        <v/>
      </c>
      <c r="C41" s="881">
        <f>C10</f>
        <v>0</v>
      </c>
      <c r="D41" s="465">
        <f>D10</f>
        <v>0</v>
      </c>
      <c r="E41" s="1141" t="s">
        <v>569</v>
      </c>
      <c r="F41" s="1141"/>
      <c r="G41" s="1141"/>
      <c r="H41" s="1141"/>
      <c r="I41" s="1141"/>
      <c r="J41" s="1141"/>
      <c r="K41" s="1142"/>
      <c r="L41" s="1123"/>
      <c r="M41" s="1124"/>
      <c r="N41" s="1125"/>
      <c r="O41" s="1123" t="s">
        <v>574</v>
      </c>
      <c r="P41" s="1124"/>
      <c r="Q41" s="1124"/>
      <c r="R41" s="1124"/>
      <c r="S41" s="1124"/>
      <c r="T41" s="1124"/>
      <c r="U41" s="1124"/>
      <c r="V41" s="1125"/>
      <c r="X41" s="32"/>
      <c r="Y41" s="33"/>
      <c r="Z41" s="28"/>
    </row>
    <row r="42" spans="2:26" x14ac:dyDescent="0.25">
      <c r="B42" s="769" t="str">
        <f ca="1">IF(ISTEXT(INDIRECT((ADDRESS((ROUNDUP(ROW(#REF!)/2,0)+6),4)))),(CONCATENATE(Forside!$B$5,".",C42,".",D42,".",E42)),(""))</f>
        <v/>
      </c>
      <c r="C42" s="6">
        <f>C10</f>
        <v>0</v>
      </c>
      <c r="D42" s="472">
        <f>D10</f>
        <v>0</v>
      </c>
      <c r="E42" s="1212" t="s">
        <v>570</v>
      </c>
      <c r="F42" s="1212"/>
      <c r="G42" s="1212"/>
      <c r="H42" s="1212"/>
      <c r="I42" s="1212"/>
      <c r="J42" s="1212"/>
      <c r="K42" s="1213"/>
      <c r="L42" s="1130"/>
      <c r="M42" s="1131"/>
      <c r="N42" s="1132"/>
      <c r="O42" s="1222" t="s">
        <v>575</v>
      </c>
      <c r="P42" s="1223"/>
      <c r="Q42" s="1223"/>
      <c r="R42" s="1223"/>
      <c r="S42" s="1223"/>
      <c r="T42" s="1223"/>
      <c r="U42" s="1223"/>
      <c r="V42" s="1224"/>
      <c r="X42" s="32"/>
      <c r="Y42" s="33"/>
      <c r="Z42" s="28"/>
    </row>
    <row r="43" spans="2:26" x14ac:dyDescent="0.25">
      <c r="B43" s="769" t="str">
        <f ca="1">IF(ISTEXT(INDIRECT((ADDRESS((ROUNDUP(ROW(#REF!)/2,0)+6),4)))),(CONCATENATE(Forside!$B$5,".",C43,".",D43,".",E43)),(""))</f>
        <v/>
      </c>
      <c r="C43" s="6">
        <f>C10</f>
        <v>0</v>
      </c>
      <c r="D43" s="472">
        <f>D10</f>
        <v>0</v>
      </c>
      <c r="E43" s="1212" t="s">
        <v>571</v>
      </c>
      <c r="F43" s="1212"/>
      <c r="G43" s="1212"/>
      <c r="H43" s="1212"/>
      <c r="I43" s="1212"/>
      <c r="J43" s="1212"/>
      <c r="K43" s="1213"/>
      <c r="L43" s="1130"/>
      <c r="M43" s="1131"/>
      <c r="N43" s="1132"/>
      <c r="O43" s="1222" t="s">
        <v>576</v>
      </c>
      <c r="P43" s="1223"/>
      <c r="Q43" s="1223"/>
      <c r="R43" s="1223"/>
      <c r="S43" s="1223"/>
      <c r="T43" s="1223"/>
      <c r="U43" s="1223"/>
      <c r="V43" s="1224"/>
      <c r="X43" s="32"/>
      <c r="Y43" s="33"/>
      <c r="Z43" s="28"/>
    </row>
    <row r="44" spans="2:26" ht="14.4" thickBot="1" x14ac:dyDescent="0.3">
      <c r="B44" s="769" t="str">
        <f ca="1">IF(ISTEXT(INDIRECT((ADDRESS((ROUNDUP(ROW(#REF!)/2,0)+6),4)))),(CONCATENATE(Forside!$B$5,".",C44,".",D44,".",E44)),(""))</f>
        <v/>
      </c>
      <c r="C44" s="882">
        <f>C10</f>
        <v>0</v>
      </c>
      <c r="D44" s="464">
        <f>D10</f>
        <v>0</v>
      </c>
      <c r="E44" s="1214" t="s">
        <v>573</v>
      </c>
      <c r="F44" s="1214"/>
      <c r="G44" s="1214"/>
      <c r="H44" s="1214"/>
      <c r="I44" s="1214"/>
      <c r="J44" s="1214"/>
      <c r="K44" s="1215"/>
      <c r="L44" s="1116"/>
      <c r="M44" s="1117"/>
      <c r="N44" s="1118"/>
      <c r="O44" s="1225" t="s">
        <v>578</v>
      </c>
      <c r="P44" s="1226"/>
      <c r="Q44" s="1226"/>
      <c r="R44" s="1226"/>
      <c r="S44" s="1226"/>
      <c r="T44" s="1226"/>
      <c r="U44" s="1226"/>
      <c r="V44" s="1227"/>
      <c r="X44" s="32"/>
      <c r="Y44" s="33"/>
      <c r="Z44" s="28"/>
    </row>
    <row r="45" spans="2:26" x14ac:dyDescent="0.25">
      <c r="B45" s="769" t="str">
        <f ca="1">IF(ISTEXT(INDIRECT((ADDRESS((ROUNDUP(ROW(#REF!)/2,0)+6),4)))),(CONCATENATE(Forside!$B$5,".",C45,".",D45,".",E45)),(""))</f>
        <v/>
      </c>
      <c r="C45" s="471">
        <f>C11</f>
        <v>0</v>
      </c>
      <c r="D45" s="465">
        <f>D11</f>
        <v>0</v>
      </c>
      <c r="E45" s="1141" t="s">
        <v>569</v>
      </c>
      <c r="F45" s="1141"/>
      <c r="G45" s="1141"/>
      <c r="H45" s="1141"/>
      <c r="I45" s="1141"/>
      <c r="J45" s="1141"/>
      <c r="K45" s="1142"/>
      <c r="L45" s="1123"/>
      <c r="M45" s="1124"/>
      <c r="N45" s="1125"/>
      <c r="O45" s="1123" t="s">
        <v>574</v>
      </c>
      <c r="P45" s="1124"/>
      <c r="Q45" s="1124"/>
      <c r="R45" s="1124"/>
      <c r="S45" s="1124"/>
      <c r="T45" s="1124"/>
      <c r="U45" s="1124"/>
      <c r="V45" s="1125"/>
      <c r="X45" s="32"/>
      <c r="Y45" s="33"/>
      <c r="Z45" s="28"/>
    </row>
    <row r="46" spans="2:26" x14ac:dyDescent="0.25">
      <c r="B46" s="769" t="str">
        <f ca="1">IF(ISTEXT(INDIRECT((ADDRESS((ROUNDUP(ROW(#REF!)/2,0)+6),4)))),(CONCATENATE(Forside!$B$5,".",C46,".",D46,".",E46)),(""))</f>
        <v/>
      </c>
      <c r="C46" s="471">
        <f>C11</f>
        <v>0</v>
      </c>
      <c r="D46" s="472">
        <f>D11</f>
        <v>0</v>
      </c>
      <c r="E46" s="1212" t="s">
        <v>570</v>
      </c>
      <c r="F46" s="1212"/>
      <c r="G46" s="1212"/>
      <c r="H46" s="1212"/>
      <c r="I46" s="1212"/>
      <c r="J46" s="1212"/>
      <c r="K46" s="1213"/>
      <c r="L46" s="1130"/>
      <c r="M46" s="1131"/>
      <c r="N46" s="1132"/>
      <c r="O46" s="1222" t="s">
        <v>575</v>
      </c>
      <c r="P46" s="1223"/>
      <c r="Q46" s="1223"/>
      <c r="R46" s="1223"/>
      <c r="S46" s="1223"/>
      <c r="T46" s="1223"/>
      <c r="U46" s="1223"/>
      <c r="V46" s="1224"/>
      <c r="X46" s="32"/>
      <c r="Y46" s="33"/>
      <c r="Z46" s="28"/>
    </row>
    <row r="47" spans="2:26" x14ac:dyDescent="0.25">
      <c r="B47" s="769" t="str">
        <f ca="1">IF(ISTEXT(INDIRECT((ADDRESS((ROUNDUP(ROW(#REF!)/2,0)+6),4)))),(CONCATENATE(Forside!$B$5,".",C47,".",D47,".",E47)),(""))</f>
        <v/>
      </c>
      <c r="C47" s="471">
        <f>C11</f>
        <v>0</v>
      </c>
      <c r="D47" s="472">
        <f>D11</f>
        <v>0</v>
      </c>
      <c r="E47" s="1212" t="s">
        <v>571</v>
      </c>
      <c r="F47" s="1212"/>
      <c r="G47" s="1212"/>
      <c r="H47" s="1212"/>
      <c r="I47" s="1212"/>
      <c r="J47" s="1212"/>
      <c r="K47" s="1213"/>
      <c r="L47" s="1130"/>
      <c r="M47" s="1131"/>
      <c r="N47" s="1132"/>
      <c r="O47" s="1222" t="s">
        <v>576</v>
      </c>
      <c r="P47" s="1223"/>
      <c r="Q47" s="1223"/>
      <c r="R47" s="1223"/>
      <c r="S47" s="1223"/>
      <c r="T47" s="1223"/>
      <c r="U47" s="1223"/>
      <c r="V47" s="1224"/>
      <c r="X47" s="32"/>
      <c r="Y47" s="33"/>
      <c r="Z47" s="28"/>
    </row>
    <row r="48" spans="2:26" ht="14.4" thickBot="1" x14ac:dyDescent="0.3">
      <c r="B48" s="769" t="str">
        <f ca="1">IF(ISTEXT(INDIRECT((ADDRESS((ROUNDUP(ROW(#REF!)/2,0)+6),4)))),(CONCATENATE(Forside!$B$5,".",C48,".",D48,".",E48)),(""))</f>
        <v/>
      </c>
      <c r="C48" s="478">
        <f>C11</f>
        <v>0</v>
      </c>
      <c r="D48" s="971">
        <f>D11</f>
        <v>0</v>
      </c>
      <c r="E48" s="1449" t="s">
        <v>573</v>
      </c>
      <c r="F48" s="1449"/>
      <c r="G48" s="1449"/>
      <c r="H48" s="1449"/>
      <c r="I48" s="1449"/>
      <c r="J48" s="1449"/>
      <c r="K48" s="1450"/>
      <c r="L48" s="1451"/>
      <c r="M48" s="1452"/>
      <c r="N48" s="1453"/>
      <c r="O48" s="1454" t="s">
        <v>578</v>
      </c>
      <c r="P48" s="1292"/>
      <c r="Q48" s="1292"/>
      <c r="R48" s="1292"/>
      <c r="S48" s="1292"/>
      <c r="T48" s="1292"/>
      <c r="U48" s="1292"/>
      <c r="V48" s="1455"/>
      <c r="X48" s="32"/>
      <c r="Y48" s="33"/>
      <c r="Z48" s="28"/>
    </row>
    <row r="49" spans="2:26" x14ac:dyDescent="0.25">
      <c r="B49" s="769" t="str">
        <f ca="1">IF(ISTEXT(INDIRECT((ADDRESS((ROUNDUP(ROW(#REF!)/2,0)+6),4)))),(CONCATENATE(Forside!$B$5,".",C49,".",D49,".",E49)),(""))</f>
        <v/>
      </c>
      <c r="C49" s="970">
        <f>C12</f>
        <v>0</v>
      </c>
      <c r="D49" s="465">
        <f>D12</f>
        <v>0</v>
      </c>
      <c r="E49" s="1322" t="s">
        <v>569</v>
      </c>
      <c r="F49" s="1124"/>
      <c r="G49" s="1124"/>
      <c r="H49" s="1124"/>
      <c r="I49" s="1124"/>
      <c r="J49" s="1124"/>
      <c r="K49" s="1125"/>
      <c r="L49" s="1123"/>
      <c r="M49" s="1124"/>
      <c r="N49" s="1125"/>
      <c r="O49" s="1123" t="s">
        <v>574</v>
      </c>
      <c r="P49" s="1124"/>
      <c r="Q49" s="1124"/>
      <c r="R49" s="1124"/>
      <c r="S49" s="1124"/>
      <c r="T49" s="1124"/>
      <c r="U49" s="1124"/>
      <c r="V49" s="1125"/>
      <c r="X49" s="32"/>
      <c r="Y49" s="33"/>
      <c r="Z49" s="28"/>
    </row>
    <row r="50" spans="2:26" x14ac:dyDescent="0.25">
      <c r="B50" s="769" t="str">
        <f ca="1">IF(ISTEXT(INDIRECT((ADDRESS((ROUNDUP(ROW(#REF!)/2,0)+6),4)))),(CONCATENATE(Forside!$B$5,".",C50,".",D50,".",E50)),(""))</f>
        <v/>
      </c>
      <c r="C50" s="471">
        <f>C12</f>
        <v>0</v>
      </c>
      <c r="D50" s="472">
        <f>D12</f>
        <v>0</v>
      </c>
      <c r="E50" s="1324" t="s">
        <v>570</v>
      </c>
      <c r="F50" s="1131"/>
      <c r="G50" s="1131"/>
      <c r="H50" s="1131"/>
      <c r="I50" s="1131"/>
      <c r="J50" s="1131"/>
      <c r="K50" s="1132"/>
      <c r="L50" s="1130"/>
      <c r="M50" s="1131"/>
      <c r="N50" s="1132"/>
      <c r="O50" s="1130" t="s">
        <v>575</v>
      </c>
      <c r="P50" s="1131"/>
      <c r="Q50" s="1131"/>
      <c r="R50" s="1131"/>
      <c r="S50" s="1131"/>
      <c r="T50" s="1131"/>
      <c r="U50" s="1131"/>
      <c r="V50" s="1132"/>
      <c r="X50" s="32"/>
      <c r="Y50" s="33"/>
      <c r="Z50" s="28"/>
    </row>
    <row r="51" spans="2:26" x14ac:dyDescent="0.25">
      <c r="B51" s="769" t="str">
        <f ca="1">IF(ISTEXT(INDIRECT((ADDRESS((ROUNDUP(ROW(#REF!)/2,0)+6),4)))),(CONCATENATE(Forside!$B$5,".",C51,".",D51,".",E51)),(""))</f>
        <v/>
      </c>
      <c r="C51" s="471">
        <f>C12</f>
        <v>0</v>
      </c>
      <c r="D51" s="472">
        <f>D12</f>
        <v>0</v>
      </c>
      <c r="E51" s="1324" t="s">
        <v>571</v>
      </c>
      <c r="F51" s="1131"/>
      <c r="G51" s="1131"/>
      <c r="H51" s="1131"/>
      <c r="I51" s="1131"/>
      <c r="J51" s="1131"/>
      <c r="K51" s="1132"/>
      <c r="L51" s="1130"/>
      <c r="M51" s="1131"/>
      <c r="N51" s="1132"/>
      <c r="O51" s="1130" t="s">
        <v>576</v>
      </c>
      <c r="P51" s="1131"/>
      <c r="Q51" s="1131"/>
      <c r="R51" s="1131"/>
      <c r="S51" s="1131"/>
      <c r="T51" s="1131"/>
      <c r="U51" s="1131"/>
      <c r="V51" s="1132"/>
      <c r="X51" s="32"/>
      <c r="Y51" s="33"/>
      <c r="Z51" s="28"/>
    </row>
    <row r="52" spans="2:26" ht="14.4" thickBot="1" x14ac:dyDescent="0.3">
      <c r="B52" s="769" t="str">
        <f ca="1">IF(ISTEXT(INDIRECT((ADDRESS((ROUNDUP(ROW(#REF!)/2,0)+6),4)))),(CONCATENATE(Forside!$B$5,".",C52,".",D52,".",E52)),(""))</f>
        <v/>
      </c>
      <c r="C52" s="468">
        <f>C12</f>
        <v>0</v>
      </c>
      <c r="D52" s="464">
        <f>D12</f>
        <v>0</v>
      </c>
      <c r="E52" s="1323" t="s">
        <v>573</v>
      </c>
      <c r="F52" s="1117"/>
      <c r="G52" s="1117"/>
      <c r="H52" s="1117"/>
      <c r="I52" s="1117"/>
      <c r="J52" s="1117"/>
      <c r="K52" s="1118"/>
      <c r="L52" s="1116"/>
      <c r="M52" s="1117"/>
      <c r="N52" s="1118"/>
      <c r="O52" s="1116" t="s">
        <v>578</v>
      </c>
      <c r="P52" s="1117"/>
      <c r="Q52" s="1117"/>
      <c r="R52" s="1117"/>
      <c r="S52" s="1117"/>
      <c r="T52" s="1117"/>
      <c r="U52" s="1117"/>
      <c r="V52" s="1118"/>
      <c r="X52" s="32"/>
      <c r="Y52" s="33"/>
      <c r="Z52" s="28"/>
    </row>
    <row r="53" spans="2:26" x14ac:dyDescent="0.25">
      <c r="B53" s="769" t="str">
        <f ca="1">IF(ISTEXT(INDIRECT((ADDRESS((ROUNDUP(ROW(#REF!)/2,0)+6),4)))),(CONCATENATE(Forside!$B$5,".",C53,".",D53,".",E53)),(""))</f>
        <v/>
      </c>
      <c r="C53" s="471">
        <f>C13</f>
        <v>0</v>
      </c>
      <c r="D53" s="473">
        <f>D13</f>
        <v>0</v>
      </c>
      <c r="E53" s="1212" t="s">
        <v>569</v>
      </c>
      <c r="F53" s="1212"/>
      <c r="G53" s="1212"/>
      <c r="H53" s="1212"/>
      <c r="I53" s="1212"/>
      <c r="J53" s="1212"/>
      <c r="K53" s="1213"/>
      <c r="L53" s="1222"/>
      <c r="M53" s="1223"/>
      <c r="N53" s="1224"/>
      <c r="O53" s="1222" t="s">
        <v>574</v>
      </c>
      <c r="P53" s="1223"/>
      <c r="Q53" s="1223"/>
      <c r="R53" s="1223"/>
      <c r="S53" s="1223"/>
      <c r="T53" s="1223"/>
      <c r="U53" s="1223"/>
      <c r="V53" s="1224"/>
      <c r="X53" s="32"/>
      <c r="Y53" s="33"/>
      <c r="Z53" s="28"/>
    </row>
    <row r="54" spans="2:26" x14ac:dyDescent="0.25">
      <c r="B54" s="769" t="str">
        <f ca="1">IF(ISTEXT(INDIRECT((ADDRESS((ROUNDUP(ROW(#REF!)/2,0)+6),4)))),(CONCATENATE(Forside!$B$5,".",C54,".",D54,".",E54)),(""))</f>
        <v/>
      </c>
      <c r="C54" s="471">
        <f>C13</f>
        <v>0</v>
      </c>
      <c r="D54" s="472">
        <f>D13</f>
        <v>0</v>
      </c>
      <c r="E54" s="1212" t="s">
        <v>570</v>
      </c>
      <c r="F54" s="1212"/>
      <c r="G54" s="1212"/>
      <c r="H54" s="1212"/>
      <c r="I54" s="1212"/>
      <c r="J54" s="1212"/>
      <c r="K54" s="1213"/>
      <c r="L54" s="1130"/>
      <c r="M54" s="1131"/>
      <c r="N54" s="1132"/>
      <c r="O54" s="1222" t="s">
        <v>575</v>
      </c>
      <c r="P54" s="1223"/>
      <c r="Q54" s="1223"/>
      <c r="R54" s="1223"/>
      <c r="S54" s="1223"/>
      <c r="T54" s="1223"/>
      <c r="U54" s="1223"/>
      <c r="V54" s="1224"/>
      <c r="X54" s="32"/>
      <c r="Y54" s="33"/>
      <c r="Z54" s="28"/>
    </row>
    <row r="55" spans="2:26" x14ac:dyDescent="0.25">
      <c r="B55" s="769" t="str">
        <f ca="1">IF(ISTEXT(INDIRECT((ADDRESS((ROUNDUP(ROW(#REF!)/2,0)+6),4)))),(CONCATENATE(Forside!$B$5,".",C55,".",D55,".",E55)),(""))</f>
        <v/>
      </c>
      <c r="C55" s="471">
        <f>C13</f>
        <v>0</v>
      </c>
      <c r="D55" s="472">
        <f>D13</f>
        <v>0</v>
      </c>
      <c r="E55" s="1212" t="s">
        <v>571</v>
      </c>
      <c r="F55" s="1212"/>
      <c r="G55" s="1212"/>
      <c r="H55" s="1212"/>
      <c r="I55" s="1212"/>
      <c r="J55" s="1212"/>
      <c r="K55" s="1213"/>
      <c r="L55" s="1130"/>
      <c r="M55" s="1131"/>
      <c r="N55" s="1132"/>
      <c r="O55" s="1222" t="s">
        <v>576</v>
      </c>
      <c r="P55" s="1223"/>
      <c r="Q55" s="1223"/>
      <c r="R55" s="1223"/>
      <c r="S55" s="1223"/>
      <c r="T55" s="1223"/>
      <c r="U55" s="1223"/>
      <c r="V55" s="1224"/>
      <c r="X55" s="32"/>
      <c r="Y55" s="33"/>
      <c r="Z55" s="28"/>
    </row>
    <row r="56" spans="2:26" ht="14.4" thickBot="1" x14ac:dyDescent="0.3">
      <c r="B56" s="769" t="str">
        <f ca="1">IF(ISTEXT(INDIRECT((ADDRESS((ROUNDUP(ROW(#REF!)/2,0)+6),4)))),(CONCATENATE(Forside!$B$5,".",C56,".",D56,".",E56)),(""))</f>
        <v/>
      </c>
      <c r="C56" s="478">
        <f>C13</f>
        <v>0</v>
      </c>
      <c r="D56" s="971">
        <f>D13</f>
        <v>0</v>
      </c>
      <c r="E56" s="1449" t="s">
        <v>573</v>
      </c>
      <c r="F56" s="1449"/>
      <c r="G56" s="1449"/>
      <c r="H56" s="1449"/>
      <c r="I56" s="1449"/>
      <c r="J56" s="1449"/>
      <c r="K56" s="1450"/>
      <c r="L56" s="1451"/>
      <c r="M56" s="1452"/>
      <c r="N56" s="1453"/>
      <c r="O56" s="1454" t="s">
        <v>578</v>
      </c>
      <c r="P56" s="1292"/>
      <c r="Q56" s="1292"/>
      <c r="R56" s="1292"/>
      <c r="S56" s="1292"/>
      <c r="T56" s="1292"/>
      <c r="U56" s="1292"/>
      <c r="V56" s="1455"/>
      <c r="X56" s="32"/>
      <c r="Y56" s="33"/>
      <c r="Z56" s="28"/>
    </row>
    <row r="57" spans="2:26" x14ac:dyDescent="0.25">
      <c r="B57" s="769" t="str">
        <f ca="1">IF(ISTEXT(INDIRECT((ADDRESS((ROUNDUP(ROW(#REF!)/2,0)+6),4)))),(CONCATENATE(Forside!$B$5,".",C57,".",D57,".",E57)),(""))</f>
        <v/>
      </c>
      <c r="C57" s="970">
        <f>C14</f>
        <v>0</v>
      </c>
      <c r="D57" s="465">
        <f>D14</f>
        <v>0</v>
      </c>
      <c r="E57" s="1141" t="s">
        <v>569</v>
      </c>
      <c r="F57" s="1141"/>
      <c r="G57" s="1141"/>
      <c r="H57" s="1141"/>
      <c r="I57" s="1141"/>
      <c r="J57" s="1141"/>
      <c r="K57" s="1142"/>
      <c r="L57" s="1123"/>
      <c r="M57" s="1124"/>
      <c r="N57" s="1125"/>
      <c r="O57" s="1123" t="s">
        <v>574</v>
      </c>
      <c r="P57" s="1124"/>
      <c r="Q57" s="1124"/>
      <c r="R57" s="1124"/>
      <c r="S57" s="1124"/>
      <c r="T57" s="1124"/>
      <c r="U57" s="1124"/>
      <c r="V57" s="1125"/>
      <c r="X57" s="32"/>
      <c r="Y57" s="33"/>
      <c r="Z57" s="28"/>
    </row>
    <row r="58" spans="2:26" x14ac:dyDescent="0.25">
      <c r="B58" s="769" t="str">
        <f ca="1">IF(ISTEXT(INDIRECT((ADDRESS((ROUNDUP(ROW(#REF!)/2,0)+6),4)))),(CONCATENATE(Forside!$B$5,".",C58,".",D58,".",E58)),(""))</f>
        <v/>
      </c>
      <c r="C58" s="471">
        <f>C14</f>
        <v>0</v>
      </c>
      <c r="D58" s="472">
        <f>D14</f>
        <v>0</v>
      </c>
      <c r="E58" s="1212" t="s">
        <v>570</v>
      </c>
      <c r="F58" s="1212"/>
      <c r="G58" s="1212"/>
      <c r="H58" s="1212"/>
      <c r="I58" s="1212"/>
      <c r="J58" s="1212"/>
      <c r="K58" s="1213"/>
      <c r="L58" s="1130"/>
      <c r="M58" s="1131"/>
      <c r="N58" s="1132"/>
      <c r="O58" s="1222" t="s">
        <v>575</v>
      </c>
      <c r="P58" s="1223"/>
      <c r="Q58" s="1223"/>
      <c r="R58" s="1223"/>
      <c r="S58" s="1223"/>
      <c r="T58" s="1223"/>
      <c r="U58" s="1223"/>
      <c r="V58" s="1224"/>
      <c r="X58" s="32"/>
      <c r="Y58" s="33"/>
      <c r="Z58" s="28"/>
    </row>
    <row r="59" spans="2:26" x14ac:dyDescent="0.25">
      <c r="B59" s="769" t="str">
        <f ca="1">IF(ISTEXT(INDIRECT((ADDRESS((ROUNDUP(ROW(#REF!)/2,0)+6),4)))),(CONCATENATE(Forside!$B$5,".",C59,".",D59,".",E59)),(""))</f>
        <v/>
      </c>
      <c r="C59" s="471">
        <f>C14</f>
        <v>0</v>
      </c>
      <c r="D59" s="472">
        <f>D14</f>
        <v>0</v>
      </c>
      <c r="E59" s="1212" t="s">
        <v>571</v>
      </c>
      <c r="F59" s="1212"/>
      <c r="G59" s="1212"/>
      <c r="H59" s="1212"/>
      <c r="I59" s="1212"/>
      <c r="J59" s="1212"/>
      <c r="K59" s="1213"/>
      <c r="L59" s="1130"/>
      <c r="M59" s="1131"/>
      <c r="N59" s="1132"/>
      <c r="O59" s="1222" t="s">
        <v>576</v>
      </c>
      <c r="P59" s="1223"/>
      <c r="Q59" s="1223"/>
      <c r="R59" s="1223"/>
      <c r="S59" s="1223"/>
      <c r="T59" s="1223"/>
      <c r="U59" s="1223"/>
      <c r="V59" s="1224"/>
      <c r="X59" s="32"/>
      <c r="Y59" s="33"/>
      <c r="Z59" s="28"/>
    </row>
    <row r="60" spans="2:26" ht="14.4" thickBot="1" x14ac:dyDescent="0.3">
      <c r="B60" s="769" t="str">
        <f ca="1">IF(ISTEXT(INDIRECT((ADDRESS((ROUNDUP(ROW(#REF!)/2,0)+6),4)))),(CONCATENATE(Forside!$B$5,".",C60,".",D60,".",E60)),(""))</f>
        <v/>
      </c>
      <c r="C60" s="468">
        <f>C14</f>
        <v>0</v>
      </c>
      <c r="D60" s="464">
        <f>D14</f>
        <v>0</v>
      </c>
      <c r="E60" s="1214" t="s">
        <v>573</v>
      </c>
      <c r="F60" s="1214"/>
      <c r="G60" s="1214"/>
      <c r="H60" s="1214"/>
      <c r="I60" s="1214"/>
      <c r="J60" s="1214"/>
      <c r="K60" s="1215"/>
      <c r="L60" s="1116"/>
      <c r="M60" s="1117"/>
      <c r="N60" s="1118"/>
      <c r="O60" s="1225" t="s">
        <v>578</v>
      </c>
      <c r="P60" s="1226"/>
      <c r="Q60" s="1226"/>
      <c r="R60" s="1226"/>
      <c r="S60" s="1226"/>
      <c r="T60" s="1226"/>
      <c r="U60" s="1226"/>
      <c r="V60" s="1227"/>
      <c r="X60" s="32"/>
      <c r="Y60" s="33"/>
      <c r="Z60" s="28"/>
    </row>
    <row r="61" spans="2:26" x14ac:dyDescent="0.25">
      <c r="B61" s="769" t="str">
        <f ca="1">IF(ISTEXT(INDIRECT((ADDRESS((ROUNDUP(ROW(#REF!)/2,0)+6),4)))),(CONCATENATE(Forside!$B$5,".",C61,".",D61,".",E61)),(""))</f>
        <v/>
      </c>
      <c r="C61" s="471">
        <f>C15</f>
        <v>0</v>
      </c>
      <c r="D61" s="473">
        <f>D15</f>
        <v>0</v>
      </c>
      <c r="E61" s="1212" t="s">
        <v>569</v>
      </c>
      <c r="F61" s="1212"/>
      <c r="G61" s="1212"/>
      <c r="H61" s="1212"/>
      <c r="I61" s="1212"/>
      <c r="J61" s="1212"/>
      <c r="K61" s="1213"/>
      <c r="L61" s="1222"/>
      <c r="M61" s="1223"/>
      <c r="N61" s="1224"/>
      <c r="O61" s="1222" t="s">
        <v>574</v>
      </c>
      <c r="P61" s="1223"/>
      <c r="Q61" s="1223"/>
      <c r="R61" s="1223"/>
      <c r="S61" s="1223"/>
      <c r="T61" s="1223"/>
      <c r="U61" s="1223"/>
      <c r="V61" s="1224"/>
      <c r="X61" s="32"/>
      <c r="Y61" s="33"/>
      <c r="Z61" s="28"/>
    </row>
    <row r="62" spans="2:26" x14ac:dyDescent="0.25">
      <c r="B62" s="769" t="str">
        <f ca="1">IF(ISTEXT(INDIRECT((ADDRESS((ROUNDUP(ROW(#REF!)/2,0)+6),4)))),(CONCATENATE(Forside!$B$5,".",C62,".",D62,".",E62)),(""))</f>
        <v/>
      </c>
      <c r="C62" s="471">
        <f>C15</f>
        <v>0</v>
      </c>
      <c r="D62" s="971">
        <f>D15</f>
        <v>0</v>
      </c>
      <c r="E62" s="1212" t="s">
        <v>570</v>
      </c>
      <c r="F62" s="1212"/>
      <c r="G62" s="1212"/>
      <c r="H62" s="1212"/>
      <c r="I62" s="1212"/>
      <c r="J62" s="1212"/>
      <c r="K62" s="1213"/>
      <c r="L62" s="1130"/>
      <c r="M62" s="1131"/>
      <c r="N62" s="1132"/>
      <c r="O62" s="1222" t="s">
        <v>575</v>
      </c>
      <c r="P62" s="1223"/>
      <c r="Q62" s="1223"/>
      <c r="R62" s="1223"/>
      <c r="S62" s="1223"/>
      <c r="T62" s="1223"/>
      <c r="U62" s="1223"/>
      <c r="V62" s="1224"/>
      <c r="X62" s="32"/>
      <c r="Y62" s="33"/>
      <c r="Z62" s="28"/>
    </row>
    <row r="63" spans="2:26" x14ac:dyDescent="0.25">
      <c r="B63" s="769" t="str">
        <f ca="1">IF(ISTEXT(INDIRECT((ADDRESS((ROUNDUP(ROW(#REF!)/2,0)+6),4)))),(CONCATENATE(Forside!$B$5,".",C63,".",D63,".",E63)),(""))</f>
        <v/>
      </c>
      <c r="C63" s="471">
        <f>C15</f>
        <v>0</v>
      </c>
      <c r="D63" s="472">
        <f>D15</f>
        <v>0</v>
      </c>
      <c r="E63" s="1212" t="s">
        <v>571</v>
      </c>
      <c r="F63" s="1212"/>
      <c r="G63" s="1212"/>
      <c r="H63" s="1212"/>
      <c r="I63" s="1212"/>
      <c r="J63" s="1212"/>
      <c r="K63" s="1213"/>
      <c r="L63" s="1130"/>
      <c r="M63" s="1131"/>
      <c r="N63" s="1132"/>
      <c r="O63" s="1222" t="s">
        <v>576</v>
      </c>
      <c r="P63" s="1223"/>
      <c r="Q63" s="1223"/>
      <c r="R63" s="1223"/>
      <c r="S63" s="1223"/>
      <c r="T63" s="1223"/>
      <c r="U63" s="1223"/>
      <c r="V63" s="1224"/>
      <c r="X63" s="32"/>
      <c r="Y63" s="33"/>
      <c r="Z63" s="28"/>
    </row>
    <row r="64" spans="2:26" ht="14.4" thickBot="1" x14ac:dyDescent="0.3">
      <c r="B64" s="769" t="str">
        <f ca="1">IF(ISTEXT(INDIRECT((ADDRESS((ROUNDUP(ROW(#REF!)/2,0)+6),4)))),(CONCATENATE(Forside!$B$5,".",C64,".",D64,".",E64)),(""))</f>
        <v/>
      </c>
      <c r="C64" s="478">
        <f>C15</f>
        <v>0</v>
      </c>
      <c r="D64" s="971">
        <f>D15</f>
        <v>0</v>
      </c>
      <c r="E64" s="1449" t="s">
        <v>573</v>
      </c>
      <c r="F64" s="1449"/>
      <c r="G64" s="1449"/>
      <c r="H64" s="1449"/>
      <c r="I64" s="1449"/>
      <c r="J64" s="1449"/>
      <c r="K64" s="1450"/>
      <c r="L64" s="1451"/>
      <c r="M64" s="1452"/>
      <c r="N64" s="1453"/>
      <c r="O64" s="1454" t="s">
        <v>578</v>
      </c>
      <c r="P64" s="1292"/>
      <c r="Q64" s="1292"/>
      <c r="R64" s="1292"/>
      <c r="S64" s="1292"/>
      <c r="T64" s="1292"/>
      <c r="U64" s="1292"/>
      <c r="V64" s="1455"/>
      <c r="X64" s="32"/>
      <c r="Y64" s="33"/>
      <c r="Z64" s="28"/>
    </row>
    <row r="65" spans="2:26" x14ac:dyDescent="0.25">
      <c r="B65" s="769" t="str">
        <f ca="1">IF(ISTEXT(INDIRECT((ADDRESS((ROUNDUP(ROW(#REF!)/2,0)+6),4)))),(CONCATENATE(Forside!$B$5,".",C65,".",D65,".",E65)),(""))</f>
        <v/>
      </c>
      <c r="C65" s="970">
        <f>C16</f>
        <v>0</v>
      </c>
      <c r="D65" s="465">
        <f>D16</f>
        <v>0</v>
      </c>
      <c r="E65" s="1141" t="s">
        <v>569</v>
      </c>
      <c r="F65" s="1141"/>
      <c r="G65" s="1141"/>
      <c r="H65" s="1141"/>
      <c r="I65" s="1141"/>
      <c r="J65" s="1141"/>
      <c r="K65" s="1142"/>
      <c r="L65" s="1123"/>
      <c r="M65" s="1124"/>
      <c r="N65" s="1125"/>
      <c r="O65" s="1123" t="s">
        <v>574</v>
      </c>
      <c r="P65" s="1124"/>
      <c r="Q65" s="1124"/>
      <c r="R65" s="1124"/>
      <c r="S65" s="1124"/>
      <c r="T65" s="1124"/>
      <c r="U65" s="1124"/>
      <c r="V65" s="1125"/>
      <c r="X65" s="32"/>
      <c r="Y65" s="33"/>
      <c r="Z65" s="28"/>
    </row>
    <row r="66" spans="2:26" x14ac:dyDescent="0.25">
      <c r="B66" s="769" t="str">
        <f ca="1">IF(ISTEXT(INDIRECT((ADDRESS((ROUNDUP(ROW(#REF!)/2,0)+6),4)))),(CONCATENATE(Forside!$B$5,".",C66,".",D66,".",E66)),(""))</f>
        <v/>
      </c>
      <c r="C66" s="471">
        <f>C16</f>
        <v>0</v>
      </c>
      <c r="D66" s="971">
        <f>D16</f>
        <v>0</v>
      </c>
      <c r="E66" s="1212" t="s">
        <v>570</v>
      </c>
      <c r="F66" s="1212"/>
      <c r="G66" s="1212"/>
      <c r="H66" s="1212"/>
      <c r="I66" s="1212"/>
      <c r="J66" s="1212"/>
      <c r="K66" s="1213"/>
      <c r="L66" s="1130"/>
      <c r="M66" s="1131"/>
      <c r="N66" s="1132"/>
      <c r="O66" s="1222" t="s">
        <v>575</v>
      </c>
      <c r="P66" s="1223"/>
      <c r="Q66" s="1223"/>
      <c r="R66" s="1223"/>
      <c r="S66" s="1223"/>
      <c r="T66" s="1223"/>
      <c r="U66" s="1223"/>
      <c r="V66" s="1224"/>
      <c r="X66" s="32"/>
      <c r="Y66" s="33"/>
      <c r="Z66" s="28"/>
    </row>
    <row r="67" spans="2:26" x14ac:dyDescent="0.25">
      <c r="B67" s="769" t="str">
        <f ca="1">IF(ISTEXT(INDIRECT((ADDRESS((ROUNDUP(ROW(#REF!)/2,0)+6),4)))),(CONCATENATE(Forside!$B$5,".",C67,".",D67,".",E67)),(""))</f>
        <v/>
      </c>
      <c r="C67" s="471">
        <f>C16</f>
        <v>0</v>
      </c>
      <c r="D67" s="472">
        <f>D16</f>
        <v>0</v>
      </c>
      <c r="E67" s="1212" t="s">
        <v>571</v>
      </c>
      <c r="F67" s="1212"/>
      <c r="G67" s="1212"/>
      <c r="H67" s="1212"/>
      <c r="I67" s="1212"/>
      <c r="J67" s="1212"/>
      <c r="K67" s="1213"/>
      <c r="L67" s="1130"/>
      <c r="M67" s="1131"/>
      <c r="N67" s="1132"/>
      <c r="O67" s="1222" t="s">
        <v>576</v>
      </c>
      <c r="P67" s="1223"/>
      <c r="Q67" s="1223"/>
      <c r="R67" s="1223"/>
      <c r="S67" s="1223"/>
      <c r="T67" s="1223"/>
      <c r="U67" s="1223"/>
      <c r="V67" s="1224"/>
      <c r="X67" s="32"/>
      <c r="Y67" s="33"/>
      <c r="Z67" s="28"/>
    </row>
    <row r="68" spans="2:26" ht="14.4" thickBot="1" x14ac:dyDescent="0.3">
      <c r="B68" s="769" t="str">
        <f ca="1">IF(ISTEXT(INDIRECT((ADDRESS((ROUNDUP(ROW(#REF!)/2,0)+6),4)))),(CONCATENATE(Forside!$B$5,".",C68,".",D68,".",E68)),(""))</f>
        <v/>
      </c>
      <c r="C68" s="468">
        <f>C16</f>
        <v>0</v>
      </c>
      <c r="D68" s="464">
        <f>D16</f>
        <v>0</v>
      </c>
      <c r="E68" s="1214" t="s">
        <v>573</v>
      </c>
      <c r="F68" s="1214"/>
      <c r="G68" s="1214"/>
      <c r="H68" s="1214"/>
      <c r="I68" s="1214"/>
      <c r="J68" s="1214"/>
      <c r="K68" s="1215"/>
      <c r="L68" s="1116"/>
      <c r="M68" s="1117"/>
      <c r="N68" s="1118"/>
      <c r="O68" s="1225" t="s">
        <v>578</v>
      </c>
      <c r="P68" s="1226"/>
      <c r="Q68" s="1226"/>
      <c r="R68" s="1226"/>
      <c r="S68" s="1226"/>
      <c r="T68" s="1226"/>
      <c r="U68" s="1226"/>
      <c r="V68" s="1227"/>
      <c r="X68" s="32"/>
      <c r="Y68" s="33"/>
      <c r="Z68" s="28"/>
    </row>
    <row r="69" spans="2:26" x14ac:dyDescent="0.25">
      <c r="B69" s="769" t="str">
        <f ca="1">IF(ISTEXT(INDIRECT((ADDRESS((ROUNDUP(ROW(#REF!)/2,0)+6),4)))),(CONCATENATE(Forside!$B$5,".",C69,".",D69,".",E69)),(""))</f>
        <v/>
      </c>
      <c r="C69" s="471">
        <f>C17</f>
        <v>0</v>
      </c>
      <c r="D69" s="473">
        <f>D17</f>
        <v>0</v>
      </c>
      <c r="E69" s="1212" t="s">
        <v>569</v>
      </c>
      <c r="F69" s="1212"/>
      <c r="G69" s="1212"/>
      <c r="H69" s="1212"/>
      <c r="I69" s="1212"/>
      <c r="J69" s="1212"/>
      <c r="K69" s="1213"/>
      <c r="L69" s="1222"/>
      <c r="M69" s="1223"/>
      <c r="N69" s="1224"/>
      <c r="O69" s="1222" t="s">
        <v>574</v>
      </c>
      <c r="P69" s="1223"/>
      <c r="Q69" s="1223"/>
      <c r="R69" s="1223"/>
      <c r="S69" s="1223"/>
      <c r="T69" s="1223"/>
      <c r="U69" s="1223"/>
      <c r="V69" s="1224"/>
      <c r="X69" s="32"/>
      <c r="Y69" s="33"/>
      <c r="Z69" s="28"/>
    </row>
    <row r="70" spans="2:26" x14ac:dyDescent="0.25">
      <c r="B70" s="769" t="str">
        <f ca="1">IF(ISTEXT(INDIRECT((ADDRESS((ROUNDUP(ROW(#REF!)/2,0)+6),4)))),(CONCATENATE(Forside!$B$5,".",C70,".",D70,".",E70)),(""))</f>
        <v/>
      </c>
      <c r="C70" s="471">
        <f>C17</f>
        <v>0</v>
      </c>
      <c r="D70" s="971">
        <f>D17</f>
        <v>0</v>
      </c>
      <c r="E70" s="1212" t="s">
        <v>570</v>
      </c>
      <c r="F70" s="1212"/>
      <c r="G70" s="1212"/>
      <c r="H70" s="1212"/>
      <c r="I70" s="1212"/>
      <c r="J70" s="1212"/>
      <c r="K70" s="1213"/>
      <c r="L70" s="1130"/>
      <c r="M70" s="1131"/>
      <c r="N70" s="1132"/>
      <c r="O70" s="1222" t="s">
        <v>575</v>
      </c>
      <c r="P70" s="1223"/>
      <c r="Q70" s="1223"/>
      <c r="R70" s="1223"/>
      <c r="S70" s="1223"/>
      <c r="T70" s="1223"/>
      <c r="U70" s="1223"/>
      <c r="V70" s="1224"/>
      <c r="X70" s="32"/>
      <c r="Y70" s="33"/>
      <c r="Z70" s="28"/>
    </row>
    <row r="71" spans="2:26" x14ac:dyDescent="0.25">
      <c r="B71" s="769" t="str">
        <f ca="1">IF(ISTEXT(INDIRECT((ADDRESS((ROUNDUP(ROW(#REF!)/2,0)+6),4)))),(CONCATENATE(Forside!$B$5,".",C71,".",D71,".",E71)),(""))</f>
        <v/>
      </c>
      <c r="C71" s="471">
        <f>C17</f>
        <v>0</v>
      </c>
      <c r="D71" s="472">
        <f>D17</f>
        <v>0</v>
      </c>
      <c r="E71" s="1212" t="s">
        <v>571</v>
      </c>
      <c r="F71" s="1212"/>
      <c r="G71" s="1212"/>
      <c r="H71" s="1212"/>
      <c r="I71" s="1212"/>
      <c r="J71" s="1212"/>
      <c r="K71" s="1213"/>
      <c r="L71" s="1130"/>
      <c r="M71" s="1131"/>
      <c r="N71" s="1132"/>
      <c r="O71" s="1222" t="s">
        <v>576</v>
      </c>
      <c r="P71" s="1223"/>
      <c r="Q71" s="1223"/>
      <c r="R71" s="1223"/>
      <c r="S71" s="1223"/>
      <c r="T71" s="1223"/>
      <c r="U71" s="1223"/>
      <c r="V71" s="1224"/>
      <c r="X71" s="32"/>
      <c r="Y71" s="33"/>
      <c r="Z71" s="28"/>
    </row>
    <row r="72" spans="2:26" ht="14.4" thickBot="1" x14ac:dyDescent="0.3">
      <c r="B72" s="769" t="str">
        <f ca="1">IF(ISTEXT(INDIRECT((ADDRESS((ROUNDUP(ROW(#REF!)/2,0)+6),4)))),(CONCATENATE(Forside!$B$5,".",C72,".",D72,".",E72)),(""))</f>
        <v/>
      </c>
      <c r="C72" s="478">
        <f>C17</f>
        <v>0</v>
      </c>
      <c r="D72" s="971">
        <f>D17</f>
        <v>0</v>
      </c>
      <c r="E72" s="1449" t="s">
        <v>573</v>
      </c>
      <c r="F72" s="1449"/>
      <c r="G72" s="1449"/>
      <c r="H72" s="1449"/>
      <c r="I72" s="1449"/>
      <c r="J72" s="1449"/>
      <c r="K72" s="1450"/>
      <c r="L72" s="1451"/>
      <c r="M72" s="1452"/>
      <c r="N72" s="1453"/>
      <c r="O72" s="1454" t="s">
        <v>578</v>
      </c>
      <c r="P72" s="1292"/>
      <c r="Q72" s="1292"/>
      <c r="R72" s="1292"/>
      <c r="S72" s="1292"/>
      <c r="T72" s="1292"/>
      <c r="U72" s="1292"/>
      <c r="V72" s="1455"/>
      <c r="X72" s="32"/>
      <c r="Y72" s="33"/>
      <c r="Z72" s="28"/>
    </row>
    <row r="73" spans="2:26" x14ac:dyDescent="0.25">
      <c r="B73" s="769" t="str">
        <f ca="1">IF(ISTEXT(INDIRECT((ADDRESS((ROUNDUP(ROW(#REF!)/2,0)+6),4)))),(CONCATENATE(Forside!$B$5,".",C73,".",D73,".",E73)),(""))</f>
        <v/>
      </c>
      <c r="C73" s="970">
        <f>C18</f>
        <v>0</v>
      </c>
      <c r="D73" s="465">
        <f>D18</f>
        <v>0</v>
      </c>
      <c r="E73" s="1141" t="s">
        <v>569</v>
      </c>
      <c r="F73" s="1141"/>
      <c r="G73" s="1141"/>
      <c r="H73" s="1141"/>
      <c r="I73" s="1141"/>
      <c r="J73" s="1141"/>
      <c r="K73" s="1142"/>
      <c r="L73" s="1123"/>
      <c r="M73" s="1124"/>
      <c r="N73" s="1125"/>
      <c r="O73" s="1123" t="s">
        <v>574</v>
      </c>
      <c r="P73" s="1124"/>
      <c r="Q73" s="1124"/>
      <c r="R73" s="1124"/>
      <c r="S73" s="1124"/>
      <c r="T73" s="1124"/>
      <c r="U73" s="1124"/>
      <c r="V73" s="1125"/>
      <c r="X73" s="32"/>
      <c r="Y73" s="33"/>
      <c r="Z73" s="28"/>
    </row>
    <row r="74" spans="2:26" x14ac:dyDescent="0.25">
      <c r="B74" s="769" t="str">
        <f ca="1">IF(ISTEXT(INDIRECT((ADDRESS((ROUNDUP(ROW(#REF!)/2,0)+6),4)))),(CONCATENATE(Forside!$B$5,".",C74,".",D74,".",E74)),(""))</f>
        <v/>
      </c>
      <c r="C74" s="471">
        <f>C18</f>
        <v>0</v>
      </c>
      <c r="D74" s="971">
        <f>D18</f>
        <v>0</v>
      </c>
      <c r="E74" s="1212" t="s">
        <v>570</v>
      </c>
      <c r="F74" s="1212"/>
      <c r="G74" s="1212"/>
      <c r="H74" s="1212"/>
      <c r="I74" s="1212"/>
      <c r="J74" s="1212"/>
      <c r="K74" s="1213"/>
      <c r="L74" s="1130"/>
      <c r="M74" s="1131"/>
      <c r="N74" s="1132"/>
      <c r="O74" s="1222" t="s">
        <v>575</v>
      </c>
      <c r="P74" s="1223"/>
      <c r="Q74" s="1223"/>
      <c r="R74" s="1223"/>
      <c r="S74" s="1223"/>
      <c r="T74" s="1223"/>
      <c r="U74" s="1223"/>
      <c r="V74" s="1224"/>
      <c r="X74" s="32"/>
      <c r="Y74" s="33"/>
      <c r="Z74" s="28"/>
    </row>
    <row r="75" spans="2:26" x14ac:dyDescent="0.25">
      <c r="B75" s="769" t="str">
        <f ca="1">IF(ISTEXT(INDIRECT((ADDRESS((ROUNDUP(ROW(#REF!)/2,0)+6),4)))),(CONCATENATE(Forside!$B$5,".",C75,".",D75,".",E75)),(""))</f>
        <v/>
      </c>
      <c r="C75" s="471">
        <f>C18</f>
        <v>0</v>
      </c>
      <c r="D75" s="472">
        <f>D18</f>
        <v>0</v>
      </c>
      <c r="E75" s="1212" t="s">
        <v>571</v>
      </c>
      <c r="F75" s="1212"/>
      <c r="G75" s="1212"/>
      <c r="H75" s="1212"/>
      <c r="I75" s="1212"/>
      <c r="J75" s="1212"/>
      <c r="K75" s="1213"/>
      <c r="L75" s="1130"/>
      <c r="M75" s="1131"/>
      <c r="N75" s="1132"/>
      <c r="O75" s="1222" t="s">
        <v>576</v>
      </c>
      <c r="P75" s="1223"/>
      <c r="Q75" s="1223"/>
      <c r="R75" s="1223"/>
      <c r="S75" s="1223"/>
      <c r="T75" s="1223"/>
      <c r="U75" s="1223"/>
      <c r="V75" s="1224"/>
      <c r="X75" s="32"/>
      <c r="Y75" s="33"/>
      <c r="Z75" s="28"/>
    </row>
    <row r="76" spans="2:26" ht="14.4" thickBot="1" x14ac:dyDescent="0.3">
      <c r="B76" s="769" t="str">
        <f ca="1">IF(ISTEXT(INDIRECT((ADDRESS((ROUNDUP(ROW(#REF!)/2,0)+6),4)))),(CONCATENATE(Forside!$B$5,".",C76,".",D76,".",E76)),(""))</f>
        <v/>
      </c>
      <c r="C76" s="468">
        <f>C18</f>
        <v>0</v>
      </c>
      <c r="D76" s="464">
        <f>D18</f>
        <v>0</v>
      </c>
      <c r="E76" s="1214" t="s">
        <v>573</v>
      </c>
      <c r="F76" s="1214"/>
      <c r="G76" s="1214"/>
      <c r="H76" s="1214"/>
      <c r="I76" s="1214"/>
      <c r="J76" s="1214"/>
      <c r="K76" s="1215"/>
      <c r="L76" s="1116"/>
      <c r="M76" s="1117"/>
      <c r="N76" s="1118"/>
      <c r="O76" s="1225" t="s">
        <v>578</v>
      </c>
      <c r="P76" s="1226"/>
      <c r="Q76" s="1226"/>
      <c r="R76" s="1226"/>
      <c r="S76" s="1226"/>
      <c r="T76" s="1226"/>
      <c r="U76" s="1226"/>
      <c r="V76" s="1227"/>
      <c r="X76" s="32"/>
      <c r="Y76" s="33"/>
      <c r="Z76" s="28"/>
    </row>
    <row r="77" spans="2:26" x14ac:dyDescent="0.25">
      <c r="B77" s="769" t="str">
        <f ca="1">IF(ISTEXT(INDIRECT((ADDRESS((ROUNDUP(ROW(#REF!)/2,0)+6),4)))),(CONCATENATE(Forside!$B$5,".",C77,".",D77,".",E77)),(""))</f>
        <v/>
      </c>
      <c r="C77" s="970">
        <f>C19</f>
        <v>0</v>
      </c>
      <c r="D77" s="465">
        <f>D19</f>
        <v>0</v>
      </c>
      <c r="E77" s="1141" t="s">
        <v>569</v>
      </c>
      <c r="F77" s="1141"/>
      <c r="G77" s="1141"/>
      <c r="H77" s="1141"/>
      <c r="I77" s="1141"/>
      <c r="J77" s="1141"/>
      <c r="K77" s="1142"/>
      <c r="L77" s="1123"/>
      <c r="M77" s="1124"/>
      <c r="N77" s="1125"/>
      <c r="O77" s="1123" t="s">
        <v>574</v>
      </c>
      <c r="P77" s="1124"/>
      <c r="Q77" s="1124"/>
      <c r="R77" s="1124"/>
      <c r="S77" s="1124"/>
      <c r="T77" s="1124"/>
      <c r="U77" s="1124"/>
      <c r="V77" s="1125"/>
      <c r="X77" s="32"/>
      <c r="Y77" s="33"/>
      <c r="Z77" s="28"/>
    </row>
    <row r="78" spans="2:26" x14ac:dyDescent="0.25">
      <c r="B78" s="769" t="str">
        <f ca="1">IF(ISTEXT(INDIRECT((ADDRESS((ROUNDUP(ROW(#REF!)/2,0)+6),4)))),(CONCATENATE(Forside!$B$5,".",C78,".",D78,".",E78)),(""))</f>
        <v/>
      </c>
      <c r="C78" s="471">
        <f>C19</f>
        <v>0</v>
      </c>
      <c r="D78" s="971">
        <f>D19</f>
        <v>0</v>
      </c>
      <c r="E78" s="1212" t="s">
        <v>570</v>
      </c>
      <c r="F78" s="1212"/>
      <c r="G78" s="1212"/>
      <c r="H78" s="1212"/>
      <c r="I78" s="1212"/>
      <c r="J78" s="1212"/>
      <c r="K78" s="1213"/>
      <c r="L78" s="1130"/>
      <c r="M78" s="1131"/>
      <c r="N78" s="1132"/>
      <c r="O78" s="1222" t="s">
        <v>575</v>
      </c>
      <c r="P78" s="1223"/>
      <c r="Q78" s="1223"/>
      <c r="R78" s="1223"/>
      <c r="S78" s="1223"/>
      <c r="T78" s="1223"/>
      <c r="U78" s="1223"/>
      <c r="V78" s="1224"/>
      <c r="X78" s="32"/>
      <c r="Y78" s="33"/>
      <c r="Z78" s="28"/>
    </row>
    <row r="79" spans="2:26" x14ac:dyDescent="0.25">
      <c r="B79" s="769" t="str">
        <f ca="1">IF(ISTEXT(INDIRECT((ADDRESS((ROUNDUP(ROW(#REF!)/2,0)+6),4)))),(CONCATENATE(Forside!$B$5,".",C79,".",D79,".",E79)),(""))</f>
        <v/>
      </c>
      <c r="C79" s="471">
        <f>C19</f>
        <v>0</v>
      </c>
      <c r="D79" s="472">
        <f>D19</f>
        <v>0</v>
      </c>
      <c r="E79" s="1212" t="s">
        <v>571</v>
      </c>
      <c r="F79" s="1212"/>
      <c r="G79" s="1212"/>
      <c r="H79" s="1212"/>
      <c r="I79" s="1212"/>
      <c r="J79" s="1212"/>
      <c r="K79" s="1213"/>
      <c r="L79" s="1130"/>
      <c r="M79" s="1131"/>
      <c r="N79" s="1132"/>
      <c r="O79" s="1222" t="s">
        <v>576</v>
      </c>
      <c r="P79" s="1223"/>
      <c r="Q79" s="1223"/>
      <c r="R79" s="1223"/>
      <c r="S79" s="1223"/>
      <c r="T79" s="1223"/>
      <c r="U79" s="1223"/>
      <c r="V79" s="1224"/>
      <c r="X79" s="32"/>
      <c r="Y79" s="33"/>
      <c r="Z79" s="28"/>
    </row>
    <row r="80" spans="2:26" ht="14.4" thickBot="1" x14ac:dyDescent="0.3">
      <c r="B80" s="769" t="str">
        <f ca="1">IF(ISTEXT(INDIRECT((ADDRESS((ROUNDUP(ROW(#REF!)/2,0)+6),4)))),(CONCATENATE(Forside!$B$5,".",C80,".",D80,".",E80)),(""))</f>
        <v/>
      </c>
      <c r="C80" s="468">
        <f>C19</f>
        <v>0</v>
      </c>
      <c r="D80" s="788">
        <f>D19</f>
        <v>0</v>
      </c>
      <c r="E80" s="1214" t="s">
        <v>573</v>
      </c>
      <c r="F80" s="1214"/>
      <c r="G80" s="1214"/>
      <c r="H80" s="1214"/>
      <c r="I80" s="1214"/>
      <c r="J80" s="1214"/>
      <c r="K80" s="1215"/>
      <c r="L80" s="1116"/>
      <c r="M80" s="1117"/>
      <c r="N80" s="1118"/>
      <c r="O80" s="1225" t="s">
        <v>578</v>
      </c>
      <c r="P80" s="1226"/>
      <c r="Q80" s="1226"/>
      <c r="R80" s="1226"/>
      <c r="S80" s="1226"/>
      <c r="T80" s="1226"/>
      <c r="U80" s="1226"/>
      <c r="V80" s="1227"/>
      <c r="X80" s="32"/>
      <c r="Y80" s="33"/>
      <c r="Z80" s="28"/>
    </row>
    <row r="81" spans="2:26" ht="14.4" thickBot="1" x14ac:dyDescent="0.3">
      <c r="B81" s="769" t="str">
        <f ca="1">IF(ISTEXT(INDIRECT((ADDRESS((ROUNDUP(ROW(#REF!)/2,0)+6),4)))),(CONCATENATE(Forside!$B$5,".",C81,".",D81,".",E81)),(""))</f>
        <v/>
      </c>
      <c r="C81" s="468"/>
      <c r="D81" s="467"/>
      <c r="E81" s="1214" t="str">
        <f ca="1">IF(ISTEXT(INDIRECT((ADDRESS((ROUNDUP(ROW(#REF!)/2,0)+6),4)))),(IF(MOD(ROW(),2),"VERDI.TIMER","VERDI.MINUTTER")),(""))</f>
        <v/>
      </c>
      <c r="F81" s="1214"/>
      <c r="G81" s="1214"/>
      <c r="H81" s="1214"/>
      <c r="I81" s="1214"/>
      <c r="J81" s="1214"/>
      <c r="K81" s="1215"/>
      <c r="L81" s="1090"/>
      <c r="M81" s="1459"/>
      <c r="N81" s="1091"/>
      <c r="O81" s="1225" t="str">
        <f ca="1">IF(ISTEXT(INDIRECT((ADDRESS((ROUNDUP(ROW(#REF!)/2,0)+6),4)))),(IF(MOD(ROW(),2),"Total driftstid(timer)","Driftstid siden reset(min)")),(""))</f>
        <v/>
      </c>
      <c r="P81" s="1226"/>
      <c r="Q81" s="1226"/>
      <c r="R81" s="1226"/>
      <c r="S81" s="1226"/>
      <c r="T81" s="1226"/>
      <c r="U81" s="1226"/>
      <c r="V81" s="1227"/>
      <c r="W81" s="770"/>
      <c r="X81" s="782"/>
      <c r="Y81" s="783"/>
      <c r="Z81" s="457"/>
    </row>
    <row r="82" spans="2:26" x14ac:dyDescent="0.25">
      <c r="C82" s="1150" t="s">
        <v>278</v>
      </c>
      <c r="D82" s="1150"/>
      <c r="E82" s="1150"/>
      <c r="F82" s="1150"/>
      <c r="G82" s="1150"/>
      <c r="H82" s="1150"/>
      <c r="I82" s="1150"/>
      <c r="J82" s="1150"/>
      <c r="K82" s="1150"/>
      <c r="L82" s="1150"/>
      <c r="M82" s="1150"/>
      <c r="N82" s="1150"/>
    </row>
  </sheetData>
  <mergeCells count="203">
    <mergeCell ref="E77:K77"/>
    <mergeCell ref="L77:N77"/>
    <mergeCell ref="O77:V77"/>
    <mergeCell ref="E75:K75"/>
    <mergeCell ref="L75:N75"/>
    <mergeCell ref="O75:V75"/>
    <mergeCell ref="C82:N82"/>
    <mergeCell ref="E81:K81"/>
    <mergeCell ref="L81:N81"/>
    <mergeCell ref="O81:V81"/>
    <mergeCell ref="E80:K80"/>
    <mergeCell ref="L80:N80"/>
    <mergeCell ref="O80:V80"/>
    <mergeCell ref="E78:K78"/>
    <mergeCell ref="L78:N78"/>
    <mergeCell ref="O78:V78"/>
    <mergeCell ref="E79:K79"/>
    <mergeCell ref="L79:N79"/>
    <mergeCell ref="O79:V79"/>
    <mergeCell ref="E66:K66"/>
    <mergeCell ref="L66:N66"/>
    <mergeCell ref="O66:V66"/>
    <mergeCell ref="E67:K67"/>
    <mergeCell ref="L67:N67"/>
    <mergeCell ref="O67:V67"/>
    <mergeCell ref="E76:K76"/>
    <mergeCell ref="L76:N76"/>
    <mergeCell ref="O76:V76"/>
    <mergeCell ref="E68:K68"/>
    <mergeCell ref="L68:N68"/>
    <mergeCell ref="O68:V68"/>
    <mergeCell ref="E69:K69"/>
    <mergeCell ref="L69:N69"/>
    <mergeCell ref="O69:V69"/>
    <mergeCell ref="E72:K72"/>
    <mergeCell ref="L72:N72"/>
    <mergeCell ref="O72:V72"/>
    <mergeCell ref="E74:K74"/>
    <mergeCell ref="L74:N74"/>
    <mergeCell ref="O74:V74"/>
    <mergeCell ref="E70:K70"/>
    <mergeCell ref="L70:N70"/>
    <mergeCell ref="O70:V70"/>
    <mergeCell ref="E71:K71"/>
    <mergeCell ref="L71:N71"/>
    <mergeCell ref="O71:V71"/>
    <mergeCell ref="E73:K73"/>
    <mergeCell ref="L73:N73"/>
    <mergeCell ref="O73:V73"/>
    <mergeCell ref="O58:V58"/>
    <mergeCell ref="E59:K59"/>
    <mergeCell ref="L59:N59"/>
    <mergeCell ref="O59:V59"/>
    <mergeCell ref="E60:K60"/>
    <mergeCell ref="L60:N60"/>
    <mergeCell ref="O60:V60"/>
    <mergeCell ref="E61:K61"/>
    <mergeCell ref="L61:N61"/>
    <mergeCell ref="O61:V61"/>
    <mergeCell ref="E58:K58"/>
    <mergeCell ref="L58:N58"/>
    <mergeCell ref="O64:V64"/>
    <mergeCell ref="E65:K65"/>
    <mergeCell ref="L65:N65"/>
    <mergeCell ref="O65:V65"/>
    <mergeCell ref="E62:K62"/>
    <mergeCell ref="L62:N62"/>
    <mergeCell ref="O62:V62"/>
    <mergeCell ref="E63:K63"/>
    <mergeCell ref="L63:N63"/>
    <mergeCell ref="O63:V63"/>
    <mergeCell ref="E64:K64"/>
    <mergeCell ref="L64:N64"/>
    <mergeCell ref="E56:K56"/>
    <mergeCell ref="L56:N56"/>
    <mergeCell ref="O56:V56"/>
    <mergeCell ref="E57:K57"/>
    <mergeCell ref="L57:N57"/>
    <mergeCell ref="O57:V57"/>
    <mergeCell ref="E54:K54"/>
    <mergeCell ref="L54:N54"/>
    <mergeCell ref="O54:V54"/>
    <mergeCell ref="E55:K55"/>
    <mergeCell ref="L55:N55"/>
    <mergeCell ref="O55:V55"/>
    <mergeCell ref="E52:K52"/>
    <mergeCell ref="L52:N52"/>
    <mergeCell ref="O52:V52"/>
    <mergeCell ref="E53:K53"/>
    <mergeCell ref="L53:N53"/>
    <mergeCell ref="O53:V53"/>
    <mergeCell ref="E50:K50"/>
    <mergeCell ref="L50:N50"/>
    <mergeCell ref="O50:V50"/>
    <mergeCell ref="E51:K51"/>
    <mergeCell ref="L51:N51"/>
    <mergeCell ref="O51:V51"/>
    <mergeCell ref="E48:K48"/>
    <mergeCell ref="L48:N48"/>
    <mergeCell ref="O48:V48"/>
    <mergeCell ref="E49:K49"/>
    <mergeCell ref="L49:N49"/>
    <mergeCell ref="O49:V49"/>
    <mergeCell ref="E46:K46"/>
    <mergeCell ref="L46:N46"/>
    <mergeCell ref="O46:V46"/>
    <mergeCell ref="E47:K47"/>
    <mergeCell ref="L47:N47"/>
    <mergeCell ref="O47:V47"/>
    <mergeCell ref="E44:K44"/>
    <mergeCell ref="L44:N44"/>
    <mergeCell ref="O44:V44"/>
    <mergeCell ref="E45:K45"/>
    <mergeCell ref="L45:N45"/>
    <mergeCell ref="O45:V45"/>
    <mergeCell ref="E42:K42"/>
    <mergeCell ref="L42:N42"/>
    <mergeCell ref="O42:V42"/>
    <mergeCell ref="E43:K43"/>
    <mergeCell ref="L43:N43"/>
    <mergeCell ref="O43:V43"/>
    <mergeCell ref="E40:K40"/>
    <mergeCell ref="L40:N40"/>
    <mergeCell ref="O40:V40"/>
    <mergeCell ref="E41:K41"/>
    <mergeCell ref="L41:N41"/>
    <mergeCell ref="O41:V41"/>
    <mergeCell ref="E38:K38"/>
    <mergeCell ref="L38:N38"/>
    <mergeCell ref="O38:V38"/>
    <mergeCell ref="E39:K39"/>
    <mergeCell ref="L39:N39"/>
    <mergeCell ref="O39:V39"/>
    <mergeCell ref="E36:K36"/>
    <mergeCell ref="L36:N36"/>
    <mergeCell ref="O36:V36"/>
    <mergeCell ref="E37:K37"/>
    <mergeCell ref="L37:N37"/>
    <mergeCell ref="O37:V37"/>
    <mergeCell ref="E34:K34"/>
    <mergeCell ref="L34:N34"/>
    <mergeCell ref="O34:V34"/>
    <mergeCell ref="E35:K35"/>
    <mergeCell ref="L35:N35"/>
    <mergeCell ref="O35:V35"/>
    <mergeCell ref="E32:K32"/>
    <mergeCell ref="L32:N32"/>
    <mergeCell ref="O32:V32"/>
    <mergeCell ref="E33:K33"/>
    <mergeCell ref="L33:N33"/>
    <mergeCell ref="O33:V33"/>
    <mergeCell ref="E30:K30"/>
    <mergeCell ref="L30:N30"/>
    <mergeCell ref="O30:V30"/>
    <mergeCell ref="E31:K31"/>
    <mergeCell ref="L31:N31"/>
    <mergeCell ref="O31:V31"/>
    <mergeCell ref="Z5:Z6"/>
    <mergeCell ref="E28:K28"/>
    <mergeCell ref="L28:N28"/>
    <mergeCell ref="O28:V28"/>
    <mergeCell ref="E29:K29"/>
    <mergeCell ref="L29:N29"/>
    <mergeCell ref="O29:V29"/>
    <mergeCell ref="I5:I6"/>
    <mergeCell ref="J5:J6"/>
    <mergeCell ref="K5:K6"/>
    <mergeCell ref="X24:Z24"/>
    <mergeCell ref="E27:K27"/>
    <mergeCell ref="L27:N27"/>
    <mergeCell ref="O27:V27"/>
    <mergeCell ref="E25:K25"/>
    <mergeCell ref="L25:N25"/>
    <mergeCell ref="O25:V25"/>
    <mergeCell ref="G5:G6"/>
    <mergeCell ref="C22:N22"/>
    <mergeCell ref="X23:Z23"/>
    <mergeCell ref="AA5:AA6"/>
    <mergeCell ref="AB5:AB6"/>
    <mergeCell ref="AC5:AC6"/>
    <mergeCell ref="C24:F24"/>
    <mergeCell ref="E26:K26"/>
    <mergeCell ref="L26:N26"/>
    <mergeCell ref="O26:V26"/>
    <mergeCell ref="C1:F1"/>
    <mergeCell ref="C3:F3"/>
    <mergeCell ref="X3:Z3"/>
    <mergeCell ref="AA3:AB4"/>
    <mergeCell ref="X4:Z4"/>
    <mergeCell ref="V5:V6"/>
    <mergeCell ref="X5:X6"/>
    <mergeCell ref="L5:L6"/>
    <mergeCell ref="M5:M6"/>
    <mergeCell ref="N5:N6"/>
    <mergeCell ref="O5:O6"/>
    <mergeCell ref="P5:P6"/>
    <mergeCell ref="Q5:Q6"/>
    <mergeCell ref="R5:R6"/>
    <mergeCell ref="S5:S6"/>
    <mergeCell ref="T5:T6"/>
    <mergeCell ref="U5:U6"/>
    <mergeCell ref="H5:H6"/>
    <mergeCell ref="Y5:Y6"/>
  </mergeCells>
  <phoneticPr fontId="19" type="noConversion"/>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A1:AD39"/>
  <sheetViews>
    <sheetView showGridLines="0" zoomScale="85" zoomScaleNormal="85" zoomScalePageLayoutView="85" workbookViewId="0">
      <selection activeCell="AA7" sqref="AA7:AA34"/>
    </sheetView>
  </sheetViews>
  <sheetFormatPr baseColWidth="10" defaultColWidth="11.6328125" defaultRowHeight="13.8" x14ac:dyDescent="0.25"/>
  <cols>
    <col min="1" max="1" width="2.81640625" style="120" customWidth="1"/>
    <col min="2" max="2" width="38.36328125" style="120" hidden="1" customWidth="1"/>
    <col min="3" max="3" width="9" style="120" customWidth="1"/>
    <col min="4" max="4" width="10.36328125" style="120" customWidth="1"/>
    <col min="5" max="5" width="12.6328125" style="120" customWidth="1"/>
    <col min="6" max="6" width="9.1796875" style="120" customWidth="1"/>
    <col min="7" max="23" width="3.36328125" style="120" customWidth="1"/>
    <col min="24" max="26" width="5.1796875" style="120" customWidth="1"/>
    <col min="27" max="28" width="11.6328125" style="120"/>
    <col min="29" max="29" width="12.1796875" style="120" customWidth="1"/>
    <col min="30" max="16384" width="11.6328125" style="120"/>
  </cols>
  <sheetData>
    <row r="1" spans="1:30" s="116" customFormat="1" ht="17.399999999999999" x14ac:dyDescent="0.3">
      <c r="C1" s="1087" t="s">
        <v>83</v>
      </c>
      <c r="D1" s="1087"/>
      <c r="E1" s="1087"/>
      <c r="F1" s="1087"/>
    </row>
    <row r="2" spans="1:30" s="118" customFormat="1" ht="14.4" thickBot="1" x14ac:dyDescent="0.3"/>
    <row r="3" spans="1:30" ht="18" thickBot="1" x14ac:dyDescent="0.35">
      <c r="C3" s="1087" t="s">
        <v>95</v>
      </c>
      <c r="D3" s="1087"/>
      <c r="E3" s="1087"/>
      <c r="F3" s="1087"/>
      <c r="X3" s="1074" t="s">
        <v>272</v>
      </c>
      <c r="Y3" s="1075"/>
      <c r="Z3" s="1076"/>
      <c r="AA3" s="1088" t="s">
        <v>453</v>
      </c>
      <c r="AB3" s="1089"/>
      <c r="AC3" s="713"/>
    </row>
    <row r="4" spans="1:30"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1:30" ht="128.25" customHeight="1" thickBot="1" x14ac:dyDescent="0.3">
      <c r="C5" s="129"/>
      <c r="D5" s="130"/>
      <c r="E5" s="350"/>
      <c r="F5" s="132" t="s">
        <v>218</v>
      </c>
      <c r="G5" s="1110"/>
      <c r="H5" s="1062"/>
      <c r="I5" s="1062"/>
      <c r="J5" s="1062"/>
      <c r="K5" s="1062"/>
      <c r="L5" s="1062"/>
      <c r="M5" s="1062"/>
      <c r="N5" s="1062"/>
      <c r="O5" s="1071" t="s">
        <v>621</v>
      </c>
      <c r="P5" s="1071" t="s">
        <v>21</v>
      </c>
      <c r="Q5" s="1071" t="s">
        <v>20</v>
      </c>
      <c r="R5" s="1071" t="s">
        <v>19</v>
      </c>
      <c r="S5" s="1071" t="s">
        <v>18</v>
      </c>
      <c r="T5" s="1071" t="s">
        <v>17</v>
      </c>
      <c r="U5" s="1071" t="s">
        <v>16</v>
      </c>
      <c r="V5" s="1095" t="s">
        <v>15</v>
      </c>
      <c r="X5" s="1077" t="s">
        <v>210</v>
      </c>
      <c r="Y5" s="1079" t="s">
        <v>211</v>
      </c>
      <c r="Z5" s="1081" t="s">
        <v>212</v>
      </c>
      <c r="AA5" s="1092" t="s">
        <v>454</v>
      </c>
      <c r="AB5" s="1093" t="s">
        <v>455</v>
      </c>
      <c r="AC5" s="1066" t="s">
        <v>476</v>
      </c>
    </row>
    <row r="6" spans="1:30" ht="14.4" thickBot="1" x14ac:dyDescent="0.3">
      <c r="C6" s="133" t="s">
        <v>222</v>
      </c>
      <c r="D6" s="134" t="s">
        <v>225</v>
      </c>
      <c r="E6" s="135" t="s">
        <v>226</v>
      </c>
      <c r="F6" s="136" t="s">
        <v>217</v>
      </c>
      <c r="G6" s="1111"/>
      <c r="H6" s="1104"/>
      <c r="I6" s="1104"/>
      <c r="J6" s="1104"/>
      <c r="K6" s="1104"/>
      <c r="L6" s="1104"/>
      <c r="M6" s="1104"/>
      <c r="N6" s="1104"/>
      <c r="O6" s="1108"/>
      <c r="P6" s="1108"/>
      <c r="Q6" s="1108"/>
      <c r="R6" s="1108"/>
      <c r="S6" s="1108"/>
      <c r="T6" s="1108"/>
      <c r="U6" s="1108"/>
      <c r="V6" s="1109"/>
      <c r="X6" s="1107"/>
      <c r="Y6" s="1105"/>
      <c r="Z6" s="1106"/>
      <c r="AA6" s="1092"/>
      <c r="AB6" s="1094"/>
      <c r="AC6" s="1067"/>
    </row>
    <row r="7" spans="1:30" x14ac:dyDescent="0.25">
      <c r="A7" s="176"/>
      <c r="B7" s="120" t="str">
        <f>CONCATENATE(Forside!$B$5,".",C7,".",D7,".",E7)</f>
        <v>...</v>
      </c>
      <c r="C7" s="171"/>
      <c r="D7" s="192"/>
      <c r="E7" s="242"/>
      <c r="F7" s="139"/>
      <c r="G7" s="81"/>
      <c r="H7" s="63"/>
      <c r="I7" s="63"/>
      <c r="J7" s="86"/>
      <c r="K7" s="86"/>
      <c r="L7" s="86"/>
      <c r="M7" s="86"/>
      <c r="N7" s="86"/>
      <c r="O7" s="126"/>
      <c r="P7" s="127"/>
      <c r="Q7" s="127"/>
      <c r="R7" s="127"/>
      <c r="S7" s="127"/>
      <c r="T7" s="127"/>
      <c r="U7" s="127"/>
      <c r="V7" s="128"/>
      <c r="X7" s="173"/>
      <c r="Y7" s="141"/>
      <c r="Z7" s="128"/>
      <c r="AA7" s="716"/>
      <c r="AB7" s="719"/>
      <c r="AC7" s="139" t="s">
        <v>481</v>
      </c>
    </row>
    <row r="8" spans="1:30" x14ac:dyDescent="0.25">
      <c r="A8" s="176"/>
      <c r="C8" s="137"/>
      <c r="D8" s="408"/>
      <c r="E8" s="298"/>
      <c r="F8" s="184"/>
      <c r="G8" s="490"/>
      <c r="H8" s="918"/>
      <c r="I8" s="918"/>
      <c r="J8" s="918"/>
      <c r="K8" s="918"/>
      <c r="L8" s="918"/>
      <c r="M8" s="918"/>
      <c r="N8" s="918"/>
      <c r="O8" s="186"/>
      <c r="P8" s="187"/>
      <c r="Q8" s="187"/>
      <c r="R8" s="187"/>
      <c r="S8" s="187"/>
      <c r="T8" s="187"/>
      <c r="U8" s="187"/>
      <c r="V8" s="175"/>
      <c r="X8" s="173"/>
      <c r="Y8" s="174"/>
      <c r="Z8" s="175"/>
      <c r="AA8" s="717"/>
      <c r="AB8" s="720"/>
      <c r="AC8" s="145"/>
    </row>
    <row r="9" spans="1:30" x14ac:dyDescent="0.25">
      <c r="C9" s="137"/>
      <c r="D9" s="168"/>
      <c r="E9" s="168"/>
      <c r="F9" s="184"/>
      <c r="G9" s="490"/>
      <c r="H9" s="918"/>
      <c r="I9" s="918"/>
      <c r="J9" s="918"/>
      <c r="K9" s="918"/>
      <c r="L9" s="918"/>
      <c r="M9" s="918"/>
      <c r="N9" s="918"/>
      <c r="O9" s="186"/>
      <c r="P9" s="187"/>
      <c r="Q9" s="187"/>
      <c r="R9" s="187"/>
      <c r="S9" s="187"/>
      <c r="T9" s="187"/>
      <c r="U9" s="187"/>
      <c r="V9" s="175"/>
      <c r="X9" s="146"/>
      <c r="Y9" s="151"/>
      <c r="Z9" s="149"/>
      <c r="AA9" s="717"/>
      <c r="AB9" s="720"/>
      <c r="AC9" s="145"/>
    </row>
    <row r="10" spans="1:30" x14ac:dyDescent="0.25">
      <c r="C10" s="177"/>
      <c r="D10" s="170"/>
      <c r="E10" s="170"/>
      <c r="F10" s="154"/>
      <c r="G10" s="77"/>
      <c r="H10" s="80"/>
      <c r="I10" s="80"/>
      <c r="J10" s="80"/>
      <c r="K10" s="80"/>
      <c r="L10" s="80"/>
      <c r="M10" s="80"/>
      <c r="N10" s="80"/>
      <c r="O10" s="179"/>
      <c r="P10" s="180"/>
      <c r="Q10" s="180"/>
      <c r="R10" s="180"/>
      <c r="S10" s="180"/>
      <c r="T10" s="180"/>
      <c r="U10" s="180"/>
      <c r="V10" s="181"/>
      <c r="X10" s="146"/>
      <c r="Y10" s="151"/>
      <c r="Z10" s="149"/>
      <c r="AA10" s="717"/>
      <c r="AB10" s="720"/>
      <c r="AC10" s="145"/>
    </row>
    <row r="11" spans="1:30" x14ac:dyDescent="0.25">
      <c r="C11" s="177"/>
      <c r="D11" s="170"/>
      <c r="E11" s="170"/>
      <c r="F11" s="154"/>
      <c r="G11" s="77"/>
      <c r="H11" s="80"/>
      <c r="I11" s="80"/>
      <c r="J11" s="80"/>
      <c r="K11" s="80"/>
      <c r="L11" s="80"/>
      <c r="M11" s="80"/>
      <c r="N11" s="80"/>
      <c r="O11" s="179"/>
      <c r="P11" s="180"/>
      <c r="Q11" s="180"/>
      <c r="R11" s="180"/>
      <c r="S11" s="180"/>
      <c r="T11" s="180"/>
      <c r="U11" s="180"/>
      <c r="V11" s="181"/>
      <c r="X11" s="178"/>
      <c r="Y11" s="182"/>
      <c r="Z11" s="181"/>
      <c r="AA11" s="717"/>
      <c r="AB11" s="720"/>
      <c r="AC11" s="145"/>
    </row>
    <row r="12" spans="1:30" ht="14.4" thickBot="1" x14ac:dyDescent="0.3">
      <c r="C12" s="155"/>
      <c r="D12" s="156"/>
      <c r="E12" s="156"/>
      <c r="F12" s="157"/>
      <c r="G12" s="85"/>
      <c r="H12" s="94"/>
      <c r="I12" s="94"/>
      <c r="J12" s="94"/>
      <c r="K12" s="94"/>
      <c r="L12" s="94"/>
      <c r="M12" s="94"/>
      <c r="N12" s="94"/>
      <c r="O12" s="159"/>
      <c r="P12" s="160"/>
      <c r="Q12" s="160"/>
      <c r="R12" s="160"/>
      <c r="S12" s="160"/>
      <c r="T12" s="160"/>
      <c r="U12" s="160"/>
      <c r="V12" s="161"/>
      <c r="X12" s="158"/>
      <c r="Y12" s="163"/>
      <c r="Z12" s="161"/>
      <c r="AA12" s="718"/>
      <c r="AB12" s="721"/>
      <c r="AC12" s="157"/>
    </row>
    <row r="13" spans="1:30" x14ac:dyDescent="0.25">
      <c r="C13" s="1103" t="s">
        <v>278</v>
      </c>
      <c r="D13" s="1103"/>
      <c r="E13" s="1103"/>
      <c r="F13" s="1103"/>
      <c r="G13" s="1103"/>
      <c r="H13" s="1103"/>
      <c r="I13" s="1103"/>
      <c r="J13" s="1103"/>
      <c r="K13" s="1103"/>
      <c r="L13" s="1103"/>
      <c r="M13" s="1103"/>
      <c r="N13" s="1103"/>
      <c r="X13" s="164"/>
      <c r="Y13" s="164"/>
      <c r="Z13" s="164"/>
      <c r="AC13" s="700"/>
      <c r="AD13" s="664"/>
    </row>
    <row r="14" spans="1:30" ht="14.4" thickBot="1" x14ac:dyDescent="0.3">
      <c r="C14" s="165"/>
      <c r="X14" s="164"/>
      <c r="Y14" s="164"/>
      <c r="Z14" s="164"/>
      <c r="AC14" s="700"/>
      <c r="AD14" s="664"/>
    </row>
    <row r="15" spans="1:30" ht="18.600000000000001" customHeight="1" thickBot="1" x14ac:dyDescent="0.35">
      <c r="C15" s="1087" t="s">
        <v>163</v>
      </c>
      <c r="D15" s="1087"/>
      <c r="E15" s="1087"/>
      <c r="F15" s="1087"/>
      <c r="X15" s="1074" t="s">
        <v>272</v>
      </c>
      <c r="Y15" s="1075"/>
      <c r="Z15" s="1076"/>
      <c r="AC15" s="700"/>
      <c r="AD15" s="664"/>
    </row>
    <row r="16" spans="1:30" ht="14.4" customHeight="1" thickBot="1" x14ac:dyDescent="0.3">
      <c r="C16" s="121"/>
      <c r="D16" s="122"/>
      <c r="E16" s="123"/>
      <c r="F16" s="124" t="s">
        <v>219</v>
      </c>
      <c r="G16" s="81">
        <v>15</v>
      </c>
      <c r="H16" s="86">
        <v>14</v>
      </c>
      <c r="I16" s="86">
        <v>13</v>
      </c>
      <c r="J16" s="86">
        <v>12</v>
      </c>
      <c r="K16" s="86">
        <v>11</v>
      </c>
      <c r="L16" s="86">
        <v>10</v>
      </c>
      <c r="M16" s="86">
        <v>9</v>
      </c>
      <c r="N16" s="86">
        <v>8</v>
      </c>
      <c r="O16" s="126">
        <v>7</v>
      </c>
      <c r="P16" s="127">
        <v>6</v>
      </c>
      <c r="Q16" s="127">
        <v>5</v>
      </c>
      <c r="R16" s="127">
        <v>4</v>
      </c>
      <c r="S16" s="127">
        <v>3</v>
      </c>
      <c r="T16" s="127">
        <v>2</v>
      </c>
      <c r="U16" s="127">
        <v>1</v>
      </c>
      <c r="V16" s="128">
        <v>0</v>
      </c>
      <c r="X16" s="1068" t="s">
        <v>273</v>
      </c>
      <c r="Y16" s="1069"/>
      <c r="Z16" s="1070"/>
      <c r="AC16" s="700"/>
      <c r="AD16" s="664"/>
    </row>
    <row r="17" spans="1:29" ht="120" customHeight="1" thickBot="1" x14ac:dyDescent="0.3">
      <c r="C17" s="129"/>
      <c r="D17" s="130"/>
      <c r="E17" s="350"/>
      <c r="F17" s="132" t="s">
        <v>218</v>
      </c>
      <c r="G17" s="1110"/>
      <c r="H17" s="1062"/>
      <c r="I17" s="1062"/>
      <c r="J17" s="1062"/>
      <c r="K17" s="1062"/>
      <c r="L17" s="1062"/>
      <c r="M17" s="1062"/>
      <c r="N17" s="1062"/>
      <c r="O17" s="1071" t="s">
        <v>27</v>
      </c>
      <c r="P17" s="1071" t="s">
        <v>26</v>
      </c>
      <c r="Q17" s="1102"/>
      <c r="R17" s="1102"/>
      <c r="S17" s="1102"/>
      <c r="T17" s="1071" t="s">
        <v>25</v>
      </c>
      <c r="U17" s="1071" t="s">
        <v>24</v>
      </c>
      <c r="V17" s="1095" t="s">
        <v>23</v>
      </c>
      <c r="X17" s="1077" t="s">
        <v>210</v>
      </c>
      <c r="Y17" s="1079" t="s">
        <v>211</v>
      </c>
      <c r="Z17" s="1081" t="s">
        <v>212</v>
      </c>
      <c r="AC17" s="700"/>
    </row>
    <row r="18" spans="1:29" ht="14.4" thickBot="1" x14ac:dyDescent="0.3">
      <c r="C18" s="133" t="s">
        <v>222</v>
      </c>
      <c r="D18" s="134" t="s">
        <v>225</v>
      </c>
      <c r="E18" s="135" t="s">
        <v>226</v>
      </c>
      <c r="F18" s="136" t="s">
        <v>217</v>
      </c>
      <c r="G18" s="1111"/>
      <c r="H18" s="1104"/>
      <c r="I18" s="1104"/>
      <c r="J18" s="1104"/>
      <c r="K18" s="1104"/>
      <c r="L18" s="1104"/>
      <c r="M18" s="1104"/>
      <c r="N18" s="1104"/>
      <c r="O18" s="1108"/>
      <c r="P18" s="1108"/>
      <c r="Q18" s="1108"/>
      <c r="R18" s="1108"/>
      <c r="S18" s="1108"/>
      <c r="T18" s="1108"/>
      <c r="U18" s="1108"/>
      <c r="V18" s="1109"/>
      <c r="X18" s="1107"/>
      <c r="Y18" s="1105"/>
      <c r="Z18" s="1106"/>
      <c r="AC18" s="700"/>
    </row>
    <row r="19" spans="1:29" x14ac:dyDescent="0.25">
      <c r="A19" s="176"/>
      <c r="B19" s="120" t="str">
        <f>CONCATENATE(Forside!$B$5,".",C19,".",D19,".",E19)</f>
        <v>...</v>
      </c>
      <c r="C19" s="171"/>
      <c r="D19" s="183"/>
      <c r="E19" s="169"/>
      <c r="F19" s="139"/>
      <c r="G19" s="81"/>
      <c r="H19" s="86"/>
      <c r="I19" s="86"/>
      <c r="J19" s="86"/>
      <c r="K19" s="86"/>
      <c r="L19" s="86"/>
      <c r="M19" s="86"/>
      <c r="N19" s="86"/>
      <c r="O19" s="126"/>
      <c r="P19" s="127"/>
      <c r="Q19" s="127"/>
      <c r="R19" s="127"/>
      <c r="S19" s="127"/>
      <c r="T19" s="127"/>
      <c r="U19" s="127"/>
      <c r="V19" s="128"/>
      <c r="X19" s="173"/>
      <c r="Y19" s="141"/>
      <c r="Z19" s="128"/>
      <c r="AC19" s="700"/>
    </row>
    <row r="20" spans="1:29" x14ac:dyDescent="0.25">
      <c r="A20" s="176"/>
      <c r="C20" s="137"/>
      <c r="D20" s="168"/>
      <c r="E20" s="138"/>
      <c r="F20" s="184"/>
      <c r="G20" s="490"/>
      <c r="H20" s="918"/>
      <c r="I20" s="918"/>
      <c r="J20" s="918"/>
      <c r="K20" s="918"/>
      <c r="L20" s="918"/>
      <c r="M20" s="918"/>
      <c r="N20" s="918"/>
      <c r="O20" s="186"/>
      <c r="P20" s="187"/>
      <c r="Q20" s="187"/>
      <c r="R20" s="187"/>
      <c r="S20" s="187"/>
      <c r="T20" s="187"/>
      <c r="U20" s="187"/>
      <c r="V20" s="175"/>
      <c r="X20" s="173"/>
      <c r="Y20" s="174"/>
      <c r="Z20" s="175"/>
      <c r="AC20" s="700"/>
    </row>
    <row r="21" spans="1:29" x14ac:dyDescent="0.25">
      <c r="C21" s="137"/>
      <c r="D21" s="168"/>
      <c r="E21" s="138"/>
      <c r="F21" s="184"/>
      <c r="G21" s="490"/>
      <c r="H21" s="918"/>
      <c r="I21" s="918"/>
      <c r="J21" s="918"/>
      <c r="K21" s="918"/>
      <c r="L21" s="918"/>
      <c r="M21" s="918"/>
      <c r="N21" s="918"/>
      <c r="O21" s="186"/>
      <c r="P21" s="187"/>
      <c r="Q21" s="187"/>
      <c r="R21" s="187"/>
      <c r="S21" s="187"/>
      <c r="T21" s="187"/>
      <c r="U21" s="187"/>
      <c r="V21" s="175"/>
      <c r="X21" s="146"/>
      <c r="Y21" s="151"/>
      <c r="Z21" s="149"/>
      <c r="AC21" s="700"/>
    </row>
    <row r="22" spans="1:29" x14ac:dyDescent="0.25">
      <c r="C22" s="137"/>
      <c r="D22" s="168"/>
      <c r="E22" s="168"/>
      <c r="F22" s="184"/>
      <c r="G22" s="490"/>
      <c r="H22" s="918"/>
      <c r="I22" s="918"/>
      <c r="J22" s="918"/>
      <c r="K22" s="918"/>
      <c r="L22" s="918"/>
      <c r="M22" s="918"/>
      <c r="N22" s="918"/>
      <c r="O22" s="186"/>
      <c r="P22" s="187"/>
      <c r="Q22" s="187"/>
      <c r="R22" s="187"/>
      <c r="S22" s="187"/>
      <c r="T22" s="187"/>
      <c r="U22" s="187"/>
      <c r="V22" s="175"/>
      <c r="X22" s="146"/>
      <c r="Y22" s="151"/>
      <c r="Z22" s="149"/>
      <c r="AC22" s="700"/>
    </row>
    <row r="23" spans="1:29" x14ac:dyDescent="0.25">
      <c r="C23" s="142"/>
      <c r="D23" s="144"/>
      <c r="E23" s="144"/>
      <c r="F23" s="145"/>
      <c r="G23" s="74"/>
      <c r="H23" s="75"/>
      <c r="I23" s="75"/>
      <c r="J23" s="75"/>
      <c r="K23" s="75"/>
      <c r="L23" s="75"/>
      <c r="M23" s="75"/>
      <c r="N23" s="75"/>
      <c r="O23" s="147"/>
      <c r="P23" s="148"/>
      <c r="Q23" s="148"/>
      <c r="R23" s="148"/>
      <c r="S23" s="148"/>
      <c r="T23" s="148"/>
      <c r="U23" s="148"/>
      <c r="V23" s="149"/>
      <c r="X23" s="178"/>
      <c r="Y23" s="182"/>
      <c r="Z23" s="181"/>
      <c r="AC23" s="700"/>
    </row>
    <row r="24" spans="1:29" ht="14.4" thickBot="1" x14ac:dyDescent="0.3">
      <c r="C24" s="155"/>
      <c r="D24" s="156"/>
      <c r="E24" s="156"/>
      <c r="F24" s="157"/>
      <c r="G24" s="85"/>
      <c r="H24" s="94"/>
      <c r="I24" s="94"/>
      <c r="J24" s="94"/>
      <c r="K24" s="94"/>
      <c r="L24" s="94"/>
      <c r="M24" s="94"/>
      <c r="N24" s="94"/>
      <c r="O24" s="159"/>
      <c r="P24" s="160"/>
      <c r="Q24" s="160"/>
      <c r="R24" s="160"/>
      <c r="S24" s="160"/>
      <c r="T24" s="160"/>
      <c r="U24" s="160"/>
      <c r="V24" s="161"/>
      <c r="X24" s="158"/>
      <c r="Y24" s="163"/>
      <c r="Z24" s="161"/>
      <c r="AC24" s="700"/>
    </row>
    <row r="25" spans="1:29" x14ac:dyDescent="0.25">
      <c r="C25" s="1103" t="s">
        <v>278</v>
      </c>
      <c r="D25" s="1103"/>
      <c r="E25" s="1103"/>
      <c r="F25" s="1103"/>
      <c r="G25" s="1103"/>
      <c r="H25" s="1103"/>
      <c r="I25" s="1103"/>
      <c r="J25" s="1103"/>
      <c r="K25" s="1103"/>
      <c r="L25" s="1103"/>
      <c r="M25" s="1103"/>
      <c r="N25" s="1103"/>
      <c r="X25" s="188"/>
      <c r="Y25" s="189"/>
      <c r="Z25" s="188"/>
      <c r="AC25" s="700"/>
    </row>
    <row r="26" spans="1:29" x14ac:dyDescent="0.25">
      <c r="AC26" s="700"/>
    </row>
    <row r="27" spans="1:29" s="700" customFormat="1" x14ac:dyDescent="0.25">
      <c r="C27" s="663"/>
    </row>
    <row r="28" spans="1:29" x14ac:dyDescent="0.25">
      <c r="AC28" s="700"/>
    </row>
    <row r="29" spans="1:29" x14ac:dyDescent="0.25">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AA3:AB4"/>
    <mergeCell ref="AA5:AA6"/>
    <mergeCell ref="AB5:AB6"/>
    <mergeCell ref="X3:Z3"/>
    <mergeCell ref="C25:N25"/>
    <mergeCell ref="U17:U18"/>
    <mergeCell ref="V17:V18"/>
    <mergeCell ref="X5:X6"/>
    <mergeCell ref="Y5:Y6"/>
    <mergeCell ref="C15:F15"/>
    <mergeCell ref="S17:S18"/>
    <mergeCell ref="T17:T18"/>
    <mergeCell ref="H17:H18"/>
    <mergeCell ref="I17:I18"/>
    <mergeCell ref="M17:M18"/>
    <mergeCell ref="N17:N18"/>
    <mergeCell ref="G5:G6"/>
    <mergeCell ref="S5:S6"/>
    <mergeCell ref="T5:T6"/>
    <mergeCell ref="M5:M6"/>
    <mergeCell ref="N5:N6"/>
    <mergeCell ref="O5:O6"/>
    <mergeCell ref="L5:L6"/>
    <mergeCell ref="C1:F1"/>
    <mergeCell ref="G17:G18"/>
    <mergeCell ref="P17:P18"/>
    <mergeCell ref="Q17:Q18"/>
    <mergeCell ref="R17:R18"/>
    <mergeCell ref="P5:P6"/>
    <mergeCell ref="Q5:Q6"/>
    <mergeCell ref="R5:R6"/>
    <mergeCell ref="H5:H6"/>
    <mergeCell ref="I5:I6"/>
    <mergeCell ref="J5:J6"/>
    <mergeCell ref="K5:K6"/>
    <mergeCell ref="J17:J18"/>
    <mergeCell ref="O17:O18"/>
    <mergeCell ref="C13:N13"/>
    <mergeCell ref="C3:F3"/>
    <mergeCell ref="X4:Z4"/>
    <mergeCell ref="X15:Z15"/>
    <mergeCell ref="Z5:Z6"/>
    <mergeCell ref="U5:U6"/>
    <mergeCell ref="V5:V6"/>
    <mergeCell ref="AC5:AC6"/>
    <mergeCell ref="K17:K18"/>
    <mergeCell ref="L17:L18"/>
    <mergeCell ref="Y17:Y18"/>
    <mergeCell ref="Z17:Z18"/>
    <mergeCell ref="X16:Z16"/>
    <mergeCell ref="X17:X18"/>
  </mergeCells>
  <pageMargins left="0.25" right="0.25" top="0.75" bottom="0.75" header="0.3" footer="0.3"/>
  <pageSetup paperSize="9" scale="77" orientation="landscape"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22"/>
  <sheetViews>
    <sheetView showGridLines="0" topLeftCell="C1" zoomScale="85" zoomScaleNormal="85" zoomScaleSheetLayoutView="55" workbookViewId="0">
      <selection activeCell="L28" sqref="L28"/>
    </sheetView>
  </sheetViews>
  <sheetFormatPr baseColWidth="10" defaultColWidth="9" defaultRowHeight="13.8" x14ac:dyDescent="0.25"/>
  <cols>
    <col min="1" max="1" width="7.1796875" style="384" hidden="1" customWidth="1"/>
    <col min="2" max="2" width="10.90625" style="384" hidden="1" customWidth="1"/>
    <col min="3" max="3" width="8.1796875" style="384" customWidth="1"/>
    <col min="4" max="4" width="7.90625" style="384" customWidth="1"/>
    <col min="5" max="5" width="11.453125" style="384" customWidth="1"/>
    <col min="6" max="6" width="9" style="384" customWidth="1"/>
    <col min="7" max="12" width="3" style="384" bestFit="1" customWidth="1"/>
    <col min="13" max="20" width="2.90625" style="384" bestFit="1" customWidth="1"/>
    <col min="21" max="22" width="2.90625" style="213" bestFit="1" customWidth="1"/>
    <col min="23" max="23" width="2.81640625" style="384" customWidth="1"/>
    <col min="24" max="24" width="5.1796875" style="384" bestFit="1" customWidth="1"/>
    <col min="25" max="25" width="8" style="384" bestFit="1" customWidth="1"/>
    <col min="26" max="26" width="5.1796875" style="384" customWidth="1"/>
    <col min="27" max="27" width="26.6328125" style="384" customWidth="1"/>
    <col min="28" max="28" width="11.81640625" style="384" customWidth="1"/>
    <col min="29" max="29" width="10.453125" style="384" customWidth="1"/>
    <col min="30" max="16384" width="9" style="384"/>
  </cols>
  <sheetData>
    <row r="1" spans="2:37" s="12" customFormat="1" ht="17.399999999999999" x14ac:dyDescent="0.3">
      <c r="C1" s="1151" t="s">
        <v>84</v>
      </c>
      <c r="D1" s="1151"/>
      <c r="E1" s="1151"/>
      <c r="F1" s="1151"/>
      <c r="U1" s="500"/>
      <c r="V1" s="500"/>
    </row>
    <row r="2" spans="2:37" s="31" customFormat="1" ht="14.4" thickBot="1" x14ac:dyDescent="0.3">
      <c r="U2" s="213"/>
      <c r="V2" s="213"/>
    </row>
    <row r="3" spans="2:37" ht="18.600000000000001" customHeight="1" thickBot="1" x14ac:dyDescent="0.35">
      <c r="C3" s="1171" t="s">
        <v>95</v>
      </c>
      <c r="D3" s="1171"/>
      <c r="E3" s="1171"/>
      <c r="F3" s="1171"/>
      <c r="X3" s="1179" t="s">
        <v>272</v>
      </c>
      <c r="Y3" s="1180"/>
      <c r="Z3" s="1181"/>
      <c r="AA3" s="1088" t="s">
        <v>453</v>
      </c>
      <c r="AB3" s="1089"/>
      <c r="AC3" s="713"/>
    </row>
    <row r="4" spans="2:37" ht="14.4" customHeight="1" thickBot="1" x14ac:dyDescent="0.3">
      <c r="C4" s="108"/>
      <c r="D4" s="385"/>
      <c r="E4" s="110"/>
      <c r="F4" s="45" t="s">
        <v>219</v>
      </c>
      <c r="G4" s="42">
        <v>15</v>
      </c>
      <c r="H4" s="40">
        <v>14</v>
      </c>
      <c r="I4" s="40">
        <v>13</v>
      </c>
      <c r="J4" s="40">
        <v>12</v>
      </c>
      <c r="K4" s="40">
        <v>11</v>
      </c>
      <c r="L4" s="40">
        <v>10</v>
      </c>
      <c r="M4" s="40">
        <v>9</v>
      </c>
      <c r="N4" s="40">
        <v>8</v>
      </c>
      <c r="O4" s="40">
        <v>7</v>
      </c>
      <c r="P4" s="40">
        <v>6</v>
      </c>
      <c r="Q4" s="40">
        <v>5</v>
      </c>
      <c r="R4" s="40">
        <v>4</v>
      </c>
      <c r="S4" s="40">
        <v>3</v>
      </c>
      <c r="T4" s="40">
        <v>2</v>
      </c>
      <c r="U4" s="219">
        <v>1</v>
      </c>
      <c r="V4" s="220">
        <v>0</v>
      </c>
      <c r="X4" s="1186" t="s">
        <v>273</v>
      </c>
      <c r="Y4" s="1187"/>
      <c r="Z4" s="1188"/>
      <c r="AA4" s="1090"/>
      <c r="AB4" s="1091"/>
      <c r="AC4" s="714"/>
    </row>
    <row r="5" spans="2:37" ht="120" customHeight="1" thickBot="1" x14ac:dyDescent="0.3">
      <c r="C5" s="58"/>
      <c r="D5" s="55"/>
      <c r="E5" s="59"/>
      <c r="F5" s="50" t="s">
        <v>218</v>
      </c>
      <c r="G5" s="1173"/>
      <c r="H5" s="1157"/>
      <c r="I5" s="1157"/>
      <c r="J5" s="1157"/>
      <c r="K5" s="1157"/>
      <c r="L5" s="1157"/>
      <c r="M5" s="1155" t="s">
        <v>39</v>
      </c>
      <c r="N5" s="1155" t="s">
        <v>38</v>
      </c>
      <c r="O5" s="1155" t="s">
        <v>37</v>
      </c>
      <c r="P5" s="1155" t="s">
        <v>36</v>
      </c>
      <c r="Q5" s="1155" t="s">
        <v>35</v>
      </c>
      <c r="R5" s="1155" t="s">
        <v>34</v>
      </c>
      <c r="S5" s="1155" t="s">
        <v>33</v>
      </c>
      <c r="T5" s="1155" t="s">
        <v>32</v>
      </c>
      <c r="U5" s="1184" t="s">
        <v>31</v>
      </c>
      <c r="V5" s="1182" t="s">
        <v>30</v>
      </c>
      <c r="X5" s="1189" t="s">
        <v>210</v>
      </c>
      <c r="Y5" s="1191" t="s">
        <v>211</v>
      </c>
      <c r="Z5" s="1193" t="s">
        <v>212</v>
      </c>
      <c r="AA5" s="1092" t="s">
        <v>454</v>
      </c>
      <c r="AB5" s="1093" t="s">
        <v>455</v>
      </c>
      <c r="AC5" s="1066" t="s">
        <v>476</v>
      </c>
    </row>
    <row r="6" spans="2:37" ht="14.4" thickBot="1" x14ac:dyDescent="0.3">
      <c r="C6" s="61" t="s">
        <v>222</v>
      </c>
      <c r="D6" s="62" t="s">
        <v>225</v>
      </c>
      <c r="E6" s="60" t="s">
        <v>226</v>
      </c>
      <c r="F6" s="46" t="s">
        <v>217</v>
      </c>
      <c r="G6" s="1174"/>
      <c r="H6" s="1156"/>
      <c r="I6" s="1156"/>
      <c r="J6" s="1156"/>
      <c r="K6" s="1156"/>
      <c r="L6" s="1156"/>
      <c r="M6" s="1156"/>
      <c r="N6" s="1156"/>
      <c r="O6" s="1156"/>
      <c r="P6" s="1156"/>
      <c r="Q6" s="1156"/>
      <c r="R6" s="1156"/>
      <c r="S6" s="1156"/>
      <c r="T6" s="1156"/>
      <c r="U6" s="1185"/>
      <c r="V6" s="1183"/>
      <c r="X6" s="1190"/>
      <c r="Y6" s="1192"/>
      <c r="Z6" s="1194"/>
      <c r="AA6" s="1092"/>
      <c r="AB6" s="1094"/>
      <c r="AC6" s="1067"/>
    </row>
    <row r="7" spans="2:37" x14ac:dyDescent="0.25">
      <c r="B7" s="71" t="str">
        <f>IF(ISTEXT(D7),(CONCATENATE(Forside!$B$5,".",C7,".",D7,".",E7)),(""))</f>
        <v>..RT001.7.STATUS</v>
      </c>
      <c r="C7" s="497"/>
      <c r="D7" s="835" t="s">
        <v>373</v>
      </c>
      <c r="E7" s="520" t="str">
        <f t="shared" ref="E7:E20" si="0">IF(ISTEXT(D7),"STATUS","")</f>
        <v>STATUS</v>
      </c>
      <c r="F7" s="495"/>
      <c r="G7" s="77"/>
      <c r="H7" s="494"/>
      <c r="I7" s="494"/>
      <c r="J7" s="494"/>
      <c r="K7" s="494"/>
      <c r="L7" s="494"/>
      <c r="M7" s="494"/>
      <c r="N7" s="494"/>
      <c r="O7" s="27">
        <v>1</v>
      </c>
      <c r="P7" s="27"/>
      <c r="Q7" s="499">
        <v>1</v>
      </c>
      <c r="R7" s="499">
        <v>1</v>
      </c>
      <c r="S7" s="3">
        <v>1</v>
      </c>
      <c r="T7" s="3">
        <v>1</v>
      </c>
      <c r="U7" s="499">
        <v>1</v>
      </c>
      <c r="V7" s="236">
        <v>1</v>
      </c>
      <c r="X7" s="32"/>
      <c r="Y7" s="33"/>
      <c r="Z7" s="669"/>
      <c r="AA7" s="595" t="s">
        <v>788</v>
      </c>
      <c r="AB7" s="48" t="s">
        <v>789</v>
      </c>
      <c r="AC7" s="145" t="s">
        <v>480</v>
      </c>
    </row>
    <row r="8" spans="2:37" x14ac:dyDescent="0.25">
      <c r="B8" s="71" t="str">
        <f>IF(ISTEXT(D8),(CONCATENATE(Forside!$B$5,".",C8,".",D8,".",E8)),(""))</f>
        <v/>
      </c>
      <c r="C8" s="497"/>
      <c r="D8" s="835"/>
      <c r="E8" s="520"/>
      <c r="F8" s="495"/>
      <c r="G8" s="77"/>
      <c r="H8" s="494"/>
      <c r="I8" s="494"/>
      <c r="J8" s="494"/>
      <c r="K8" s="494"/>
      <c r="L8" s="494"/>
      <c r="M8" s="494"/>
      <c r="N8" s="494"/>
      <c r="O8" s="27"/>
      <c r="P8" s="27"/>
      <c r="Q8" s="234"/>
      <c r="R8" s="234"/>
      <c r="S8" s="3"/>
      <c r="T8" s="3"/>
      <c r="U8" s="499"/>
      <c r="V8" s="236"/>
      <c r="X8" s="32"/>
      <c r="Y8" s="33"/>
      <c r="Z8" s="669"/>
      <c r="AA8" s="595"/>
      <c r="AB8" s="48"/>
      <c r="AC8" s="145"/>
    </row>
    <row r="9" spans="2:37" x14ac:dyDescent="0.25">
      <c r="B9" s="71" t="str">
        <f>IF(ISTEXT(D9),(CONCATENATE(Forside!$B$5,".",C9,".",D9,".",E9)),(""))</f>
        <v/>
      </c>
      <c r="C9" s="497"/>
      <c r="D9" s="835"/>
      <c r="E9" s="520"/>
      <c r="F9" s="495"/>
      <c r="G9" s="77"/>
      <c r="H9" s="494"/>
      <c r="I9" s="494"/>
      <c r="J9" s="494"/>
      <c r="K9" s="494"/>
      <c r="L9" s="494"/>
      <c r="M9" s="494"/>
      <c r="N9" s="494"/>
      <c r="O9" s="27"/>
      <c r="P9" s="27"/>
      <c r="Q9" s="499"/>
      <c r="R9" s="499"/>
      <c r="S9" s="3"/>
      <c r="T9" s="3"/>
      <c r="U9" s="499"/>
      <c r="V9" s="236"/>
      <c r="X9" s="32"/>
      <c r="Y9" s="33"/>
      <c r="Z9" s="669"/>
      <c r="AA9" s="595"/>
      <c r="AB9" s="48"/>
      <c r="AC9" s="145"/>
    </row>
    <row r="10" spans="2:37" x14ac:dyDescent="0.25">
      <c r="B10" s="71" t="str">
        <f>IF(ISTEXT(D10),(CONCATENATE(Forside!$B$5,".",C10,".",D10,".",E10)),(""))</f>
        <v/>
      </c>
      <c r="C10" s="497"/>
      <c r="D10" s="835"/>
      <c r="E10" s="520"/>
      <c r="F10" s="495"/>
      <c r="G10" s="77"/>
      <c r="H10" s="494"/>
      <c r="I10" s="494"/>
      <c r="J10" s="494"/>
      <c r="K10" s="494"/>
      <c r="L10" s="494"/>
      <c r="M10" s="494"/>
      <c r="N10" s="494"/>
      <c r="O10" s="27"/>
      <c r="P10" s="27"/>
      <c r="Q10" s="499"/>
      <c r="R10" s="499"/>
      <c r="S10" s="3"/>
      <c r="T10" s="3"/>
      <c r="U10" s="499"/>
      <c r="V10" s="236"/>
      <c r="X10" s="32"/>
      <c r="Y10" s="33"/>
      <c r="Z10" s="669"/>
      <c r="AA10" s="595"/>
      <c r="AB10" s="48"/>
      <c r="AC10" s="145"/>
    </row>
    <row r="11" spans="2:37" x14ac:dyDescent="0.25">
      <c r="B11" s="71" t="str">
        <f>IF(ISTEXT(D11),(CONCATENATE(Forside!$B$5,".",C11,".",D11,".",E11)),(""))</f>
        <v/>
      </c>
      <c r="C11" s="497"/>
      <c r="D11" s="835"/>
      <c r="E11" s="520"/>
      <c r="F11" s="495"/>
      <c r="G11" s="77"/>
      <c r="H11" s="494"/>
      <c r="I11" s="494"/>
      <c r="J11" s="494"/>
      <c r="K11" s="494"/>
      <c r="L11" s="494"/>
      <c r="M11" s="494"/>
      <c r="N11" s="494"/>
      <c r="O11" s="27"/>
      <c r="P11" s="27"/>
      <c r="Q11" s="234"/>
      <c r="R11" s="234"/>
      <c r="S11" s="3"/>
      <c r="T11" s="3"/>
      <c r="U11" s="499"/>
      <c r="V11" s="236"/>
      <c r="X11" s="32"/>
      <c r="Y11" s="33"/>
      <c r="Z11" s="669"/>
      <c r="AA11" s="595"/>
      <c r="AB11" s="48"/>
      <c r="AC11" s="145"/>
    </row>
    <row r="12" spans="2:37" x14ac:dyDescent="0.25">
      <c r="B12" s="71" t="str">
        <f>IF(ISTEXT(D12),(CONCATENATE(Forside!$B$5,".",C12,".",D12,".",E12)),(""))</f>
        <v/>
      </c>
      <c r="C12" s="497"/>
      <c r="D12" s="496"/>
      <c r="E12" s="520"/>
      <c r="F12" s="495"/>
      <c r="G12" s="77"/>
      <c r="H12" s="494"/>
      <c r="I12" s="494"/>
      <c r="J12" s="494"/>
      <c r="K12" s="494"/>
      <c r="L12" s="494"/>
      <c r="M12" s="494"/>
      <c r="N12" s="494"/>
      <c r="O12" s="27"/>
      <c r="P12" s="27"/>
      <c r="Q12" s="969"/>
      <c r="R12" s="969"/>
      <c r="S12" s="3"/>
      <c r="T12" s="3"/>
      <c r="U12" s="234"/>
      <c r="V12" s="236"/>
      <c r="X12" s="32"/>
      <c r="Y12" s="33"/>
      <c r="Z12" s="669"/>
      <c r="AA12" s="595"/>
      <c r="AB12" s="48"/>
      <c r="AC12" s="145"/>
    </row>
    <row r="13" spans="2:37" x14ac:dyDescent="0.25">
      <c r="B13" s="71" t="str">
        <f>IF(ISTEXT(D13),(CONCATENATE(Forside!$B$5,".",C13,".",D13,".",E13)),(""))</f>
        <v/>
      </c>
      <c r="C13" s="497"/>
      <c r="D13" s="835"/>
      <c r="E13" s="520"/>
      <c r="F13" s="495"/>
      <c r="G13" s="77"/>
      <c r="H13" s="494"/>
      <c r="I13" s="494"/>
      <c r="J13" s="494"/>
      <c r="K13" s="494"/>
      <c r="L13" s="494"/>
      <c r="M13" s="494"/>
      <c r="N13" s="494"/>
      <c r="O13" s="27"/>
      <c r="P13" s="27"/>
      <c r="Q13" s="969"/>
      <c r="R13" s="969"/>
      <c r="S13" s="3"/>
      <c r="T13" s="3"/>
      <c r="U13" s="234"/>
      <c r="V13" s="236"/>
      <c r="X13" s="32"/>
      <c r="Y13" s="33"/>
      <c r="Z13" s="669"/>
      <c r="AA13" s="595"/>
      <c r="AB13" s="48"/>
      <c r="AC13" s="48"/>
      <c r="AJ13" s="665"/>
      <c r="AK13" s="112"/>
    </row>
    <row r="14" spans="2:37" x14ac:dyDescent="0.25">
      <c r="B14" s="71" t="str">
        <f>IF(ISTEXT(D14),(CONCATENATE(Forside!$B$5,".",C14,".",D14,".",E14)),(""))</f>
        <v/>
      </c>
      <c r="C14" s="497"/>
      <c r="D14" s="835"/>
      <c r="E14" s="520"/>
      <c r="F14" s="495"/>
      <c r="G14" s="77"/>
      <c r="H14" s="494"/>
      <c r="I14" s="494"/>
      <c r="J14" s="494"/>
      <c r="K14" s="494"/>
      <c r="L14" s="494"/>
      <c r="M14" s="494"/>
      <c r="N14" s="494"/>
      <c r="O14" s="27"/>
      <c r="P14" s="27"/>
      <c r="Q14" s="969"/>
      <c r="R14" s="969"/>
      <c r="S14" s="3"/>
      <c r="T14" s="3"/>
      <c r="U14" s="234"/>
      <c r="V14" s="236"/>
      <c r="X14" s="32"/>
      <c r="Y14" s="33"/>
      <c r="Z14" s="669"/>
      <c r="AA14" s="595"/>
      <c r="AB14" s="48"/>
      <c r="AC14" s="48"/>
      <c r="AJ14" s="665"/>
      <c r="AK14" s="112"/>
    </row>
    <row r="15" spans="2:37" x14ac:dyDescent="0.25">
      <c r="B15" s="71" t="str">
        <f>IF(ISTEXT(D15),(CONCATENATE(Forside!$B$5,".",C15,".",D15,".",E15)),(""))</f>
        <v/>
      </c>
      <c r="C15" s="497"/>
      <c r="D15" s="496"/>
      <c r="E15" s="520"/>
      <c r="F15" s="495"/>
      <c r="G15" s="77"/>
      <c r="H15" s="494"/>
      <c r="I15" s="494"/>
      <c r="J15" s="494"/>
      <c r="K15" s="494"/>
      <c r="L15" s="494"/>
      <c r="M15" s="494"/>
      <c r="N15" s="494"/>
      <c r="O15" s="27"/>
      <c r="P15" s="27"/>
      <c r="Q15" s="969"/>
      <c r="R15" s="969"/>
      <c r="S15" s="3"/>
      <c r="T15" s="3"/>
      <c r="U15" s="234"/>
      <c r="V15" s="236"/>
      <c r="X15" s="32"/>
      <c r="Y15" s="33"/>
      <c r="Z15" s="669"/>
      <c r="AA15" s="595"/>
      <c r="AB15" s="48"/>
      <c r="AC15" s="48"/>
      <c r="AJ15" s="665"/>
      <c r="AK15" s="112"/>
    </row>
    <row r="16" spans="2:37" x14ac:dyDescent="0.25">
      <c r="B16" s="71" t="str">
        <f>IF(ISTEXT(D16),(CONCATENATE(Forside!$B$5,".",C16,".",D16,".",E16)),(""))</f>
        <v/>
      </c>
      <c r="C16" s="497"/>
      <c r="D16" s="496"/>
      <c r="E16" s="520"/>
      <c r="F16" s="495"/>
      <c r="G16" s="77"/>
      <c r="H16" s="494"/>
      <c r="I16" s="494"/>
      <c r="J16" s="494"/>
      <c r="K16" s="494"/>
      <c r="L16" s="494"/>
      <c r="M16" s="494"/>
      <c r="N16" s="494"/>
      <c r="O16" s="27"/>
      <c r="P16" s="27"/>
      <c r="Q16" s="969"/>
      <c r="R16" s="969"/>
      <c r="S16" s="3"/>
      <c r="T16" s="3"/>
      <c r="U16" s="234"/>
      <c r="V16" s="236"/>
      <c r="X16" s="32"/>
      <c r="Y16" s="33"/>
      <c r="Z16" s="669"/>
      <c r="AA16" s="595"/>
      <c r="AB16" s="48"/>
      <c r="AC16" s="48"/>
      <c r="AJ16" s="665"/>
      <c r="AK16" s="112"/>
    </row>
    <row r="17" spans="2:37" x14ac:dyDescent="0.25">
      <c r="B17" s="71" t="str">
        <f>IF(ISTEXT(D17),(CONCATENATE(Forside!$B$5,".",C17,".",D17,".",E17)),(""))</f>
        <v/>
      </c>
      <c r="C17" s="497"/>
      <c r="D17" s="496"/>
      <c r="E17" s="520"/>
      <c r="F17" s="495"/>
      <c r="G17" s="77"/>
      <c r="H17" s="494"/>
      <c r="I17" s="494"/>
      <c r="J17" s="494"/>
      <c r="K17" s="494"/>
      <c r="L17" s="494"/>
      <c r="M17" s="494"/>
      <c r="N17" s="494"/>
      <c r="O17" s="27"/>
      <c r="P17" s="27"/>
      <c r="Q17" s="969"/>
      <c r="R17" s="969"/>
      <c r="S17" s="3"/>
      <c r="T17" s="3"/>
      <c r="U17" s="234"/>
      <c r="V17" s="236"/>
      <c r="X17" s="32"/>
      <c r="Y17" s="33"/>
      <c r="Z17" s="669"/>
      <c r="AA17" s="595"/>
      <c r="AB17" s="73"/>
      <c r="AC17" s="48"/>
      <c r="AJ17" s="665"/>
      <c r="AK17" s="112"/>
    </row>
    <row r="18" spans="2:37" s="951" customFormat="1" x14ac:dyDescent="0.25">
      <c r="B18" s="71"/>
      <c r="C18" s="497"/>
      <c r="D18" s="496"/>
      <c r="E18" s="520"/>
      <c r="F18" s="495"/>
      <c r="G18" s="77"/>
      <c r="H18" s="494"/>
      <c r="I18" s="494"/>
      <c r="J18" s="494"/>
      <c r="K18" s="494"/>
      <c r="L18" s="494"/>
      <c r="M18" s="494"/>
      <c r="N18" s="494"/>
      <c r="O18" s="27"/>
      <c r="P18" s="27"/>
      <c r="Q18" s="969"/>
      <c r="R18" s="969"/>
      <c r="S18" s="3"/>
      <c r="T18" s="3"/>
      <c r="U18" s="234"/>
      <c r="V18" s="236"/>
      <c r="X18" s="32"/>
      <c r="Y18" s="33"/>
      <c r="Z18" s="669"/>
      <c r="AA18" s="595"/>
      <c r="AB18" s="73"/>
      <c r="AC18" s="48"/>
      <c r="AK18" s="112"/>
    </row>
    <row r="19" spans="2:37" x14ac:dyDescent="0.25">
      <c r="B19" s="71" t="str">
        <f>IF(ISTEXT(D19),(CONCATENATE(Forside!$B$5,".",C19,".",D19,".",E19)),(""))</f>
        <v/>
      </c>
      <c r="C19" s="497"/>
      <c r="D19" s="496"/>
      <c r="E19" s="520"/>
      <c r="F19" s="495"/>
      <c r="G19" s="77"/>
      <c r="H19" s="494"/>
      <c r="I19" s="494"/>
      <c r="J19" s="494"/>
      <c r="K19" s="494"/>
      <c r="L19" s="494"/>
      <c r="M19" s="494"/>
      <c r="N19" s="494"/>
      <c r="O19" s="27"/>
      <c r="P19" s="27"/>
      <c r="Q19" s="969"/>
      <c r="R19" s="969"/>
      <c r="S19" s="3"/>
      <c r="T19" s="3"/>
      <c r="U19" s="234"/>
      <c r="V19" s="236"/>
      <c r="X19" s="32"/>
      <c r="Y19" s="33"/>
      <c r="Z19" s="669"/>
      <c r="AA19" s="595"/>
      <c r="AB19" s="73"/>
      <c r="AC19" s="48"/>
      <c r="AJ19" s="665"/>
      <c r="AK19" s="112"/>
    </row>
    <row r="20" spans="2:37" ht="14.4" thickBot="1" x14ac:dyDescent="0.3">
      <c r="B20" s="71" t="str">
        <f>IF(ISTEXT(D20),(CONCATENATE(Forside!$B$5,".",C20,".",D20,".",E20)),(""))</f>
        <v/>
      </c>
      <c r="C20" s="84"/>
      <c r="D20" s="65"/>
      <c r="E20" s="520" t="str">
        <f t="shared" si="0"/>
        <v/>
      </c>
      <c r="F20" s="493"/>
      <c r="G20" s="85"/>
      <c r="H20" s="72"/>
      <c r="I20" s="72"/>
      <c r="J20" s="72"/>
      <c r="K20" s="72"/>
      <c r="L20" s="72"/>
      <c r="M20" s="72"/>
      <c r="N20" s="72"/>
      <c r="O20" s="8"/>
      <c r="P20" s="8"/>
      <c r="Q20" s="8"/>
      <c r="R20" s="8"/>
      <c r="S20" s="8"/>
      <c r="T20" s="8"/>
      <c r="U20" s="308"/>
      <c r="V20" s="309"/>
      <c r="X20" s="7"/>
      <c r="Y20" s="458"/>
      <c r="Z20" s="13"/>
      <c r="AA20" s="596"/>
      <c r="AB20" s="49"/>
      <c r="AC20" s="49"/>
    </row>
    <row r="21" spans="2:37" x14ac:dyDescent="0.25">
      <c r="B21" s="71"/>
      <c r="C21" s="1150" t="s">
        <v>278</v>
      </c>
      <c r="D21" s="1150"/>
      <c r="E21" s="1150"/>
      <c r="F21" s="1150"/>
      <c r="G21" s="1150"/>
      <c r="H21" s="1150"/>
      <c r="I21" s="1150"/>
      <c r="J21" s="1150"/>
      <c r="K21" s="1150"/>
      <c r="L21" s="1150"/>
      <c r="M21" s="1150"/>
      <c r="N21" s="1150"/>
      <c r="X21" s="1"/>
      <c r="Y21" s="1"/>
      <c r="Z21" s="1"/>
    </row>
    <row r="22" spans="2:37" ht="14.4" thickBot="1" x14ac:dyDescent="0.3">
      <c r="B22" s="71"/>
      <c r="C22" s="111"/>
      <c r="D22" s="71"/>
      <c r="E22" s="71"/>
      <c r="F22" s="71"/>
      <c r="G22" s="71"/>
      <c r="H22" s="71"/>
      <c r="I22" s="71"/>
      <c r="J22" s="71"/>
      <c r="K22" s="71"/>
      <c r="L22" s="71"/>
      <c r="M22" s="71"/>
      <c r="N22" s="71"/>
      <c r="X22" s="1"/>
      <c r="Y22" s="1"/>
      <c r="Z22" s="1"/>
    </row>
    <row r="23" spans="2:37" ht="18.600000000000001" customHeight="1" thickBot="1" x14ac:dyDescent="0.35">
      <c r="B23" s="71"/>
      <c r="C23" s="1151" t="s">
        <v>163</v>
      </c>
      <c r="D23" s="1151"/>
      <c r="E23" s="1151"/>
      <c r="F23" s="1151"/>
      <c r="G23" s="71"/>
      <c r="H23" s="71"/>
      <c r="I23" s="71"/>
      <c r="J23" s="71"/>
      <c r="K23" s="71"/>
      <c r="L23" s="71"/>
      <c r="M23" s="71"/>
      <c r="N23" s="71"/>
      <c r="X23" s="1179" t="s">
        <v>272</v>
      </c>
      <c r="Y23" s="1180"/>
      <c r="Z23" s="1181"/>
    </row>
    <row r="24" spans="2:37" ht="14.4" customHeight="1" thickBot="1" x14ac:dyDescent="0.3">
      <c r="B24" s="71"/>
      <c r="C24" s="96"/>
      <c r="D24" s="95"/>
      <c r="E24" s="97"/>
      <c r="F24" s="98" t="s">
        <v>219</v>
      </c>
      <c r="G24" s="81">
        <v>15</v>
      </c>
      <c r="H24" s="63">
        <v>14</v>
      </c>
      <c r="I24" s="63">
        <v>13</v>
      </c>
      <c r="J24" s="63">
        <v>12</v>
      </c>
      <c r="K24" s="63">
        <v>11</v>
      </c>
      <c r="L24" s="63">
        <v>10</v>
      </c>
      <c r="M24" s="63">
        <v>9</v>
      </c>
      <c r="N24" s="63">
        <v>8</v>
      </c>
      <c r="O24" s="40">
        <v>7</v>
      </c>
      <c r="P24" s="40">
        <v>6</v>
      </c>
      <c r="Q24" s="40">
        <v>5</v>
      </c>
      <c r="R24" s="40">
        <v>4</v>
      </c>
      <c r="S24" s="40">
        <v>3</v>
      </c>
      <c r="T24" s="40">
        <v>2</v>
      </c>
      <c r="U24" s="219">
        <v>1</v>
      </c>
      <c r="V24" s="220">
        <v>0</v>
      </c>
      <c r="X24" s="1186" t="s">
        <v>273</v>
      </c>
      <c r="Y24" s="1187"/>
      <c r="Z24" s="1188"/>
    </row>
    <row r="25" spans="2:37" ht="120" customHeight="1" thickBot="1" x14ac:dyDescent="0.3">
      <c r="B25" s="71"/>
      <c r="C25" s="99"/>
      <c r="D25" s="100"/>
      <c r="E25" s="101"/>
      <c r="F25" s="102" t="s">
        <v>218</v>
      </c>
      <c r="G25" s="1172"/>
      <c r="H25" s="1101"/>
      <c r="I25" s="1101"/>
      <c r="J25" s="1101"/>
      <c r="K25" s="1101"/>
      <c r="L25" s="1101"/>
      <c r="M25" s="1101"/>
      <c r="N25" s="1101"/>
      <c r="O25" s="1157"/>
      <c r="P25" s="1157"/>
      <c r="Q25" s="1157"/>
      <c r="R25" s="1157"/>
      <c r="S25" s="1155" t="s">
        <v>43</v>
      </c>
      <c r="T25" s="1155" t="s">
        <v>42</v>
      </c>
      <c r="U25" s="1184" t="s">
        <v>41</v>
      </c>
      <c r="V25" s="1182" t="s">
        <v>40</v>
      </c>
      <c r="X25" s="1189" t="s">
        <v>210</v>
      </c>
      <c r="Y25" s="1191" t="s">
        <v>211</v>
      </c>
      <c r="Z25" s="1193" t="s">
        <v>212</v>
      </c>
    </row>
    <row r="26" spans="2:37" ht="14.4" thickBot="1" x14ac:dyDescent="0.3">
      <c r="B26" s="71"/>
      <c r="C26" s="486" t="s">
        <v>222</v>
      </c>
      <c r="D26" s="485" t="s">
        <v>225</v>
      </c>
      <c r="E26" s="492" t="s">
        <v>226</v>
      </c>
      <c r="F26" s="491" t="s">
        <v>217</v>
      </c>
      <c r="G26" s="1111"/>
      <c r="H26" s="1175"/>
      <c r="I26" s="1175"/>
      <c r="J26" s="1175"/>
      <c r="K26" s="1175"/>
      <c r="L26" s="1175"/>
      <c r="M26" s="1175"/>
      <c r="N26" s="1175"/>
      <c r="O26" s="1161"/>
      <c r="P26" s="1161"/>
      <c r="Q26" s="1161"/>
      <c r="R26" s="1161"/>
      <c r="S26" s="1156"/>
      <c r="T26" s="1156"/>
      <c r="U26" s="1185"/>
      <c r="V26" s="1183"/>
      <c r="X26" s="1190"/>
      <c r="Y26" s="1192"/>
      <c r="Z26" s="1194"/>
    </row>
    <row r="27" spans="2:37" ht="14.4" thickBot="1" x14ac:dyDescent="0.3">
      <c r="B27" s="71" t="str">
        <f>IF(ISTEXT(#REF!),(CONCATENATE(Forside!$B$5,".",C27,".",D27,".",E27)),(""))</f>
        <v/>
      </c>
      <c r="C27" s="66" t="str">
        <f>C7&amp;""</f>
        <v/>
      </c>
      <c r="D27" s="482" t="str">
        <f>D7&amp;""</f>
        <v>RT001.7</v>
      </c>
      <c r="E27" s="607" t="str">
        <f>IF(ISTEXT(D7),"KOMMANDO","")</f>
        <v>KOMMANDO</v>
      </c>
      <c r="F27" s="605"/>
      <c r="G27" s="81"/>
      <c r="H27" s="63"/>
      <c r="I27" s="63"/>
      <c r="J27" s="63"/>
      <c r="K27" s="63"/>
      <c r="L27" s="63"/>
      <c r="M27" s="63"/>
      <c r="N27" s="63"/>
      <c r="O27" s="40"/>
      <c r="P27" s="40"/>
      <c r="Q27" s="40"/>
      <c r="R27" s="40"/>
      <c r="S27" s="40"/>
      <c r="T27" s="40"/>
      <c r="U27" s="501">
        <v>1</v>
      </c>
      <c r="V27" s="505">
        <v>1</v>
      </c>
      <c r="X27" s="29"/>
      <c r="Y27" s="30"/>
      <c r="Z27" s="41"/>
    </row>
    <row r="28" spans="2:37" ht="14.4" thickBot="1" x14ac:dyDescent="0.3">
      <c r="B28" s="71" t="str">
        <f>IF(ISTEXT(#REF!),(CONCATENATE(Forside!$B$5,".",C28,".",D28,".",E28)),(""))</f>
        <v/>
      </c>
      <c r="C28" s="66" t="str">
        <f t="shared" ref="C28:D28" si="1">C8&amp;""</f>
        <v/>
      </c>
      <c r="D28" s="482" t="str">
        <f t="shared" si="1"/>
        <v/>
      </c>
      <c r="E28" s="607" t="str">
        <f t="shared" ref="E28:E40" si="2">IF(ISTEXT(D8),"KOMMANDO","")</f>
        <v/>
      </c>
      <c r="F28" s="598"/>
      <c r="G28" s="490"/>
      <c r="H28" s="489"/>
      <c r="I28" s="489"/>
      <c r="J28" s="489"/>
      <c r="K28" s="489"/>
      <c r="L28" s="489"/>
      <c r="M28" s="489"/>
      <c r="N28" s="489"/>
      <c r="O28" s="382"/>
      <c r="P28" s="382"/>
      <c r="Q28" s="382"/>
      <c r="R28" s="382"/>
      <c r="S28" s="382"/>
      <c r="T28" s="382"/>
      <c r="U28" s="502">
        <v>1</v>
      </c>
      <c r="V28" s="506">
        <v>1</v>
      </c>
      <c r="X28" s="21"/>
      <c r="Y28" s="20"/>
      <c r="Z28" s="26"/>
    </row>
    <row r="29" spans="2:37" ht="14.4" thickBot="1" x14ac:dyDescent="0.3">
      <c r="B29" s="71" t="str">
        <f>IF(ISTEXT(D7),(CONCATENATE(Forside!$B$5,".",C29,".",D29,".",E29)),(""))</f>
        <v>...</v>
      </c>
      <c r="C29" s="66" t="str">
        <f t="shared" ref="C29:D29" si="3">C9&amp;""</f>
        <v/>
      </c>
      <c r="D29" s="482" t="str">
        <f t="shared" si="3"/>
        <v/>
      </c>
      <c r="E29" s="607" t="str">
        <f t="shared" si="2"/>
        <v/>
      </c>
      <c r="F29" s="598"/>
      <c r="G29" s="490"/>
      <c r="H29" s="489"/>
      <c r="I29" s="489"/>
      <c r="J29" s="489"/>
      <c r="K29" s="489"/>
      <c r="L29" s="489"/>
      <c r="M29" s="489"/>
      <c r="N29" s="489"/>
      <c r="O29" s="382"/>
      <c r="P29" s="382"/>
      <c r="Q29" s="382"/>
      <c r="R29" s="382"/>
      <c r="S29" s="382"/>
      <c r="T29" s="382"/>
      <c r="U29" s="502">
        <v>1</v>
      </c>
      <c r="V29" s="506">
        <v>1</v>
      </c>
      <c r="X29" s="21"/>
      <c r="Y29" s="20"/>
      <c r="Z29" s="26"/>
    </row>
    <row r="30" spans="2:37" ht="14.4" thickBot="1" x14ac:dyDescent="0.3">
      <c r="B30" s="71" t="str">
        <f>IF(ISTEXT(#REF!),(CONCATENATE(Forside!$B$5,".",C30,".",D30,".",E30)),(""))</f>
        <v/>
      </c>
      <c r="C30" s="66" t="str">
        <f t="shared" ref="C30:D30" si="4">C10&amp;""</f>
        <v/>
      </c>
      <c r="D30" s="482" t="str">
        <f t="shared" si="4"/>
        <v/>
      </c>
      <c r="E30" s="607" t="str">
        <f t="shared" si="2"/>
        <v/>
      </c>
      <c r="F30" s="598"/>
      <c r="G30" s="490"/>
      <c r="H30" s="489"/>
      <c r="I30" s="489"/>
      <c r="J30" s="489"/>
      <c r="K30" s="489"/>
      <c r="L30" s="489"/>
      <c r="M30" s="489"/>
      <c r="N30" s="489"/>
      <c r="O30" s="382"/>
      <c r="P30" s="382"/>
      <c r="Q30" s="382"/>
      <c r="R30" s="382"/>
      <c r="S30" s="382"/>
      <c r="T30" s="382"/>
      <c r="U30" s="502">
        <v>1</v>
      </c>
      <c r="V30" s="506">
        <v>1</v>
      </c>
      <c r="X30" s="21"/>
      <c r="Y30" s="20"/>
      <c r="Z30" s="26"/>
    </row>
    <row r="31" spans="2:37" ht="14.4" thickBot="1" x14ac:dyDescent="0.3">
      <c r="B31" s="71" t="str">
        <f>IF(ISTEXT(#REF!),(CONCATENATE(Forside!$B$5,".",C31,".",D31,".",E31)),(""))</f>
        <v/>
      </c>
      <c r="C31" s="66" t="str">
        <f t="shared" ref="C31:D31" si="5">C11&amp;""</f>
        <v/>
      </c>
      <c r="D31" s="482" t="str">
        <f t="shared" si="5"/>
        <v/>
      </c>
      <c r="E31" s="607" t="str">
        <f t="shared" si="2"/>
        <v/>
      </c>
      <c r="F31" s="598"/>
      <c r="G31" s="490"/>
      <c r="H31" s="489"/>
      <c r="I31" s="489"/>
      <c r="J31" s="489"/>
      <c r="K31" s="489"/>
      <c r="L31" s="489"/>
      <c r="M31" s="489"/>
      <c r="N31" s="489"/>
      <c r="O31" s="382"/>
      <c r="P31" s="382"/>
      <c r="Q31" s="382"/>
      <c r="R31" s="382"/>
      <c r="S31" s="382"/>
      <c r="T31" s="382"/>
      <c r="U31" s="502">
        <v>1</v>
      </c>
      <c r="V31" s="506">
        <v>1</v>
      </c>
      <c r="X31" s="21"/>
      <c r="Y31" s="20"/>
      <c r="Z31" s="26"/>
    </row>
    <row r="32" spans="2:37" ht="14.4" thickBot="1" x14ac:dyDescent="0.3">
      <c r="B32" s="71" t="str">
        <f>IF(ISTEXT(#REF!),(CONCATENATE(Forside!$B$5,".",C32,".",D32,".",E32)),(""))</f>
        <v/>
      </c>
      <c r="C32" s="66" t="str">
        <f t="shared" ref="C32:D32" si="6">C12&amp;""</f>
        <v/>
      </c>
      <c r="D32" s="482" t="str">
        <f t="shared" si="6"/>
        <v/>
      </c>
      <c r="E32" s="607" t="str">
        <f t="shared" si="2"/>
        <v/>
      </c>
      <c r="F32" s="598"/>
      <c r="G32" s="490"/>
      <c r="H32" s="489"/>
      <c r="I32" s="489"/>
      <c r="J32" s="489"/>
      <c r="K32" s="489"/>
      <c r="L32" s="489"/>
      <c r="M32" s="489"/>
      <c r="N32" s="489"/>
      <c r="O32" s="382"/>
      <c r="P32" s="382"/>
      <c r="Q32" s="382"/>
      <c r="R32" s="382"/>
      <c r="S32" s="382"/>
      <c r="T32" s="382"/>
      <c r="U32" s="502">
        <v>1</v>
      </c>
      <c r="V32" s="506">
        <v>1</v>
      </c>
      <c r="X32" s="21"/>
      <c r="Y32" s="20"/>
      <c r="Z32" s="26"/>
    </row>
    <row r="33" spans="2:26" ht="14.4" thickBot="1" x14ac:dyDescent="0.3">
      <c r="B33" s="71" t="str">
        <f>IF(ISTEXT(D8),(CONCATENATE(Forside!$B$5,".",C33,".",D33,".",E33)),(""))</f>
        <v/>
      </c>
      <c r="C33" s="66" t="str">
        <f t="shared" ref="C33:D33" si="7">C13&amp;""</f>
        <v/>
      </c>
      <c r="D33" s="482" t="str">
        <f t="shared" si="7"/>
        <v/>
      </c>
      <c r="E33" s="607" t="str">
        <f t="shared" si="2"/>
        <v/>
      </c>
      <c r="F33" s="598"/>
      <c r="G33" s="490"/>
      <c r="H33" s="489"/>
      <c r="I33" s="489"/>
      <c r="J33" s="489"/>
      <c r="K33" s="489"/>
      <c r="L33" s="489"/>
      <c r="M33" s="489"/>
      <c r="N33" s="489"/>
      <c r="O33" s="382"/>
      <c r="P33" s="382"/>
      <c r="Q33" s="382"/>
      <c r="R33" s="382"/>
      <c r="S33" s="382"/>
      <c r="T33" s="382"/>
      <c r="U33" s="502">
        <v>1</v>
      </c>
      <c r="V33" s="506">
        <v>1</v>
      </c>
      <c r="X33" s="21"/>
      <c r="Y33" s="20"/>
      <c r="Z33" s="26"/>
    </row>
    <row r="34" spans="2:26" ht="14.4" thickBot="1" x14ac:dyDescent="0.3">
      <c r="B34" s="71" t="str">
        <f>IF(ISTEXT(#REF!),(CONCATENATE(Forside!$B$5,".",C34,".",D34,".",E34)),(""))</f>
        <v/>
      </c>
      <c r="C34" s="66" t="str">
        <f t="shared" ref="C34:D34" si="8">C14&amp;""</f>
        <v/>
      </c>
      <c r="D34" s="482" t="str">
        <f t="shared" si="8"/>
        <v/>
      </c>
      <c r="E34" s="607" t="str">
        <f t="shared" si="2"/>
        <v/>
      </c>
      <c r="F34" s="598"/>
      <c r="G34" s="490"/>
      <c r="H34" s="489"/>
      <c r="I34" s="489"/>
      <c r="J34" s="489"/>
      <c r="K34" s="489"/>
      <c r="L34" s="489"/>
      <c r="M34" s="489"/>
      <c r="N34" s="489"/>
      <c r="O34" s="382"/>
      <c r="P34" s="382"/>
      <c r="Q34" s="382"/>
      <c r="R34" s="382"/>
      <c r="S34" s="382"/>
      <c r="T34" s="382"/>
      <c r="U34" s="502">
        <v>1</v>
      </c>
      <c r="V34" s="506">
        <v>1</v>
      </c>
      <c r="X34" s="21"/>
      <c r="Y34" s="20"/>
      <c r="Z34" s="26"/>
    </row>
    <row r="35" spans="2:26" ht="14.4" thickBot="1" x14ac:dyDescent="0.3">
      <c r="B35" s="71" t="str">
        <f>IF(ISTEXT(#REF!),(CONCATENATE(Forside!$B$5,".",C35,".",D35,".",E35)),(""))</f>
        <v/>
      </c>
      <c r="C35" s="66" t="str">
        <f t="shared" ref="C35:D35" si="9">C15&amp;""</f>
        <v/>
      </c>
      <c r="D35" s="482" t="str">
        <f t="shared" si="9"/>
        <v/>
      </c>
      <c r="E35" s="607" t="str">
        <f t="shared" si="2"/>
        <v/>
      </c>
      <c r="F35" s="598"/>
      <c r="G35" s="490"/>
      <c r="H35" s="489"/>
      <c r="I35" s="489"/>
      <c r="J35" s="489"/>
      <c r="K35" s="489"/>
      <c r="L35" s="489"/>
      <c r="M35" s="489"/>
      <c r="N35" s="489"/>
      <c r="O35" s="382"/>
      <c r="P35" s="382"/>
      <c r="Q35" s="382"/>
      <c r="R35" s="382"/>
      <c r="S35" s="382"/>
      <c r="T35" s="382"/>
      <c r="U35" s="502">
        <v>1</v>
      </c>
      <c r="V35" s="506">
        <v>1</v>
      </c>
      <c r="X35" s="21"/>
      <c r="Y35" s="20"/>
      <c r="Z35" s="26"/>
    </row>
    <row r="36" spans="2:26" ht="14.4" thickBot="1" x14ac:dyDescent="0.3">
      <c r="B36" s="71" t="str">
        <f>IF(ISTEXT(#REF!),(CONCATENATE(Forside!$B$5,".",C36,".",D36,".",E36)),(""))</f>
        <v/>
      </c>
      <c r="C36" s="66" t="str">
        <f t="shared" ref="C36:D36" si="10">C16&amp;""</f>
        <v/>
      </c>
      <c r="D36" s="482" t="str">
        <f t="shared" si="10"/>
        <v/>
      </c>
      <c r="E36" s="607" t="str">
        <f t="shared" si="2"/>
        <v/>
      </c>
      <c r="F36" s="598"/>
      <c r="G36" s="490"/>
      <c r="H36" s="489"/>
      <c r="I36" s="489"/>
      <c r="J36" s="489"/>
      <c r="K36" s="489"/>
      <c r="L36" s="489"/>
      <c r="M36" s="489"/>
      <c r="N36" s="489"/>
      <c r="O36" s="382"/>
      <c r="P36" s="382"/>
      <c r="Q36" s="382"/>
      <c r="R36" s="382"/>
      <c r="S36" s="382"/>
      <c r="T36" s="382"/>
      <c r="U36" s="502">
        <v>1</v>
      </c>
      <c r="V36" s="506">
        <v>1</v>
      </c>
      <c r="X36" s="21"/>
      <c r="Y36" s="20"/>
      <c r="Z36" s="26"/>
    </row>
    <row r="37" spans="2:26" ht="14.4" thickBot="1" x14ac:dyDescent="0.3">
      <c r="B37" s="71" t="str">
        <f>IF(ISTEXT(D9),(CONCATENATE(Forside!$B$5,".",C37,".",D37,".",E37)),(""))</f>
        <v/>
      </c>
      <c r="C37" s="66" t="str">
        <f t="shared" ref="C37:D37" si="11">C17&amp;""</f>
        <v/>
      </c>
      <c r="D37" s="482" t="str">
        <f t="shared" si="11"/>
        <v/>
      </c>
      <c r="E37" s="607" t="str">
        <f t="shared" si="2"/>
        <v/>
      </c>
      <c r="F37" s="598"/>
      <c r="G37" s="490"/>
      <c r="H37" s="489"/>
      <c r="I37" s="489"/>
      <c r="J37" s="489"/>
      <c r="K37" s="489"/>
      <c r="L37" s="489"/>
      <c r="M37" s="489"/>
      <c r="N37" s="489"/>
      <c r="O37" s="382"/>
      <c r="P37" s="382"/>
      <c r="Q37" s="382"/>
      <c r="R37" s="382"/>
      <c r="S37" s="382"/>
      <c r="T37" s="382"/>
      <c r="U37" s="502">
        <v>1</v>
      </c>
      <c r="V37" s="506">
        <v>1</v>
      </c>
      <c r="X37" s="21"/>
      <c r="Y37" s="20"/>
      <c r="Z37" s="26"/>
    </row>
    <row r="38" spans="2:26" ht="14.4" thickBot="1" x14ac:dyDescent="0.3">
      <c r="B38" s="71" t="str">
        <f>IF(ISTEXT(#REF!),(CONCATENATE(Forside!$B$5,".",C38,".",D38,".",E38)),(""))</f>
        <v/>
      </c>
      <c r="C38" s="66" t="str">
        <f t="shared" ref="C38:D38" si="12">C18&amp;""</f>
        <v/>
      </c>
      <c r="D38" s="482" t="str">
        <f t="shared" si="12"/>
        <v/>
      </c>
      <c r="E38" s="607" t="str">
        <f t="shared" si="2"/>
        <v/>
      </c>
      <c r="F38" s="598"/>
      <c r="G38" s="490"/>
      <c r="H38" s="489"/>
      <c r="I38" s="489"/>
      <c r="J38" s="489"/>
      <c r="K38" s="489"/>
      <c r="L38" s="489"/>
      <c r="M38" s="489"/>
      <c r="N38" s="489"/>
      <c r="O38" s="382"/>
      <c r="P38" s="382"/>
      <c r="Q38" s="382"/>
      <c r="R38" s="382"/>
      <c r="S38" s="382"/>
      <c r="T38" s="382"/>
      <c r="U38" s="502">
        <v>1</v>
      </c>
      <c r="V38" s="506">
        <v>1</v>
      </c>
      <c r="X38" s="21"/>
      <c r="Y38" s="20"/>
      <c r="Z38" s="26"/>
    </row>
    <row r="39" spans="2:26" ht="14.4" thickBot="1" x14ac:dyDescent="0.3">
      <c r="B39" s="71" t="str">
        <f>IF(ISTEXT(#REF!),(CONCATENATE(Forside!$B$5,".",C39,".",D39,".",E39)),(""))</f>
        <v/>
      </c>
      <c r="C39" s="66" t="str">
        <f t="shared" ref="C39:D39" si="13">C19&amp;""</f>
        <v/>
      </c>
      <c r="D39" s="482" t="str">
        <f t="shared" si="13"/>
        <v/>
      </c>
      <c r="E39" s="607" t="str">
        <f t="shared" si="2"/>
        <v/>
      </c>
      <c r="F39" s="598"/>
      <c r="G39" s="490"/>
      <c r="H39" s="489"/>
      <c r="I39" s="489"/>
      <c r="J39" s="489"/>
      <c r="K39" s="489"/>
      <c r="L39" s="489"/>
      <c r="M39" s="489"/>
      <c r="N39" s="489"/>
      <c r="O39" s="382"/>
      <c r="P39" s="382"/>
      <c r="Q39" s="382"/>
      <c r="R39" s="382"/>
      <c r="S39" s="382"/>
      <c r="T39" s="382"/>
      <c r="U39" s="502">
        <v>1</v>
      </c>
      <c r="V39" s="506">
        <v>1</v>
      </c>
      <c r="X39" s="21"/>
      <c r="Y39" s="20"/>
      <c r="Z39" s="26"/>
    </row>
    <row r="40" spans="2:26" ht="14.4" thickBot="1" x14ac:dyDescent="0.3">
      <c r="B40" s="71" t="str">
        <f>IF(ISTEXT(#REF!),(CONCATENATE(Forside!$B$5,".",C40,".",D40,".",E40)),(""))</f>
        <v/>
      </c>
      <c r="C40" s="66" t="str">
        <f t="shared" ref="C40:D40" si="14">C20&amp;""</f>
        <v/>
      </c>
      <c r="D40" s="482" t="str">
        <f t="shared" si="14"/>
        <v/>
      </c>
      <c r="E40" s="607" t="str">
        <f t="shared" si="2"/>
        <v/>
      </c>
      <c r="F40" s="598"/>
      <c r="G40" s="490"/>
      <c r="H40" s="489"/>
      <c r="I40" s="489"/>
      <c r="J40" s="489"/>
      <c r="K40" s="489"/>
      <c r="L40" s="489"/>
      <c r="M40" s="489"/>
      <c r="N40" s="489"/>
      <c r="O40" s="382"/>
      <c r="P40" s="382"/>
      <c r="Q40" s="382"/>
      <c r="R40" s="382"/>
      <c r="S40" s="382"/>
      <c r="T40" s="382"/>
      <c r="U40" s="502"/>
      <c r="V40" s="506"/>
      <c r="X40" s="21"/>
      <c r="Y40" s="20"/>
      <c r="Z40" s="26"/>
    </row>
    <row r="41" spans="2:26" ht="14.4" thickBot="1" x14ac:dyDescent="0.3">
      <c r="B41" s="71" t="str">
        <f>IF(ISTEXT(D20),(CONCATENATE(Forside!$B$5,".",C41,".",D41,".",E41)),(""))</f>
        <v/>
      </c>
      <c r="C41" s="84" t="str">
        <f>C20&amp;""</f>
        <v/>
      </c>
      <c r="D41" s="482" t="str">
        <f t="shared" ref="D41" si="15">D20&amp;""</f>
        <v/>
      </c>
      <c r="E41" s="607" t="str">
        <f t="shared" ref="E41" si="16">IF(ISTEXT(D20),"KOMMANDO","")</f>
        <v/>
      </c>
      <c r="F41" s="606"/>
      <c r="G41" s="85"/>
      <c r="H41" s="72"/>
      <c r="I41" s="72"/>
      <c r="J41" s="72"/>
      <c r="K41" s="72"/>
      <c r="L41" s="72"/>
      <c r="M41" s="72"/>
      <c r="N41" s="72"/>
      <c r="O41" s="8"/>
      <c r="P41" s="8"/>
      <c r="Q41" s="8"/>
      <c r="R41" s="8"/>
      <c r="S41" s="8"/>
      <c r="T41" s="8"/>
      <c r="U41" s="308"/>
      <c r="V41" s="309"/>
      <c r="X41" s="7"/>
      <c r="Y41" s="458"/>
      <c r="Z41" s="457"/>
    </row>
    <row r="42" spans="2:26" ht="14.4" thickBot="1" x14ac:dyDescent="0.3">
      <c r="B42" s="71"/>
      <c r="C42" s="1150" t="s">
        <v>278</v>
      </c>
      <c r="D42" s="1150"/>
      <c r="E42" s="1150"/>
      <c r="F42" s="1150"/>
      <c r="G42" s="1144"/>
      <c r="H42" s="1144"/>
      <c r="I42" s="1144"/>
      <c r="J42" s="1144"/>
      <c r="K42" s="1144"/>
      <c r="L42" s="1144"/>
      <c r="M42" s="1144"/>
      <c r="N42" s="1144"/>
    </row>
    <row r="43" spans="2:26" ht="17.399999999999999" x14ac:dyDescent="0.3">
      <c r="B43" s="71"/>
      <c r="C43" s="71"/>
      <c r="D43" s="71"/>
      <c r="E43" s="71"/>
      <c r="F43" s="71"/>
      <c r="G43" s="71"/>
      <c r="H43" s="71"/>
      <c r="I43" s="71"/>
      <c r="J43" s="71"/>
      <c r="K43" s="71"/>
      <c r="L43" s="71"/>
      <c r="M43" s="71"/>
      <c r="N43" s="71"/>
      <c r="X43" s="1179" t="s">
        <v>272</v>
      </c>
      <c r="Y43" s="1180"/>
      <c r="Z43" s="1181"/>
    </row>
    <row r="44" spans="2:26" ht="18.600000000000001" customHeight="1" thickBot="1" x14ac:dyDescent="0.35">
      <c r="B44" s="71"/>
      <c r="C44" s="1151" t="s">
        <v>45</v>
      </c>
      <c r="D44" s="1151"/>
      <c r="E44" s="1151"/>
      <c r="F44" s="1151"/>
      <c r="G44" s="71"/>
      <c r="H44" s="71"/>
      <c r="I44" s="71"/>
      <c r="J44" s="71"/>
      <c r="K44" s="71"/>
      <c r="L44" s="71"/>
      <c r="M44" s="71"/>
      <c r="N44" s="71"/>
      <c r="X44" s="1186" t="s">
        <v>273</v>
      </c>
      <c r="Y44" s="1187"/>
      <c r="Z44" s="1188"/>
    </row>
    <row r="45" spans="2:26" ht="14.4" thickBot="1" x14ac:dyDescent="0.3">
      <c r="B45" s="71"/>
      <c r="C45" s="486" t="s">
        <v>222</v>
      </c>
      <c r="D45" s="485" t="s">
        <v>225</v>
      </c>
      <c r="E45" s="1147" t="s">
        <v>227</v>
      </c>
      <c r="F45" s="1148"/>
      <c r="G45" s="1148"/>
      <c r="H45" s="1148"/>
      <c r="I45" s="1148"/>
      <c r="J45" s="1148"/>
      <c r="K45" s="1148"/>
      <c r="L45" s="1176" t="s">
        <v>217</v>
      </c>
      <c r="M45" s="1177"/>
      <c r="N45" s="1178"/>
      <c r="O45" s="1168" t="s">
        <v>372</v>
      </c>
      <c r="P45" s="1169"/>
      <c r="Q45" s="1169"/>
      <c r="R45" s="1169"/>
      <c r="S45" s="1169"/>
      <c r="T45" s="1169"/>
      <c r="U45" s="1169"/>
      <c r="V45" s="1170"/>
      <c r="W45" s="1"/>
      <c r="X45" s="484" t="s">
        <v>215</v>
      </c>
      <c r="Y45" s="488" t="s">
        <v>213</v>
      </c>
      <c r="Z45" s="383" t="s">
        <v>214</v>
      </c>
    </row>
    <row r="46" spans="2:26" ht="14.4" thickBot="1" x14ac:dyDescent="0.3">
      <c r="B46" s="71" t="str">
        <f>IF(ISTEXT(#REF!),(CONCATENATE(Forside!$B$5,".",C46,".",D46,".",E46)),(""))</f>
        <v/>
      </c>
      <c r="C46" s="83" t="str">
        <f>C7&amp;""</f>
        <v/>
      </c>
      <c r="D46" s="482" t="str">
        <f>D7&amp;""</f>
        <v>RT001.7</v>
      </c>
      <c r="E46" s="1145" t="str">
        <f>IF(ISTEXT(D7),"VERDI","")</f>
        <v>VERDI</v>
      </c>
      <c r="F46" s="1145"/>
      <c r="G46" s="1145"/>
      <c r="H46" s="1145"/>
      <c r="I46" s="1145"/>
      <c r="J46" s="1145"/>
      <c r="K46" s="1146"/>
      <c r="L46" s="1120"/>
      <c r="M46" s="1120"/>
      <c r="N46" s="1121"/>
      <c r="O46" s="1165" t="s">
        <v>795</v>
      </c>
      <c r="P46" s="1166"/>
      <c r="Q46" s="1166"/>
      <c r="R46" s="1166"/>
      <c r="S46" s="1166"/>
      <c r="T46" s="1166"/>
      <c r="U46" s="1166"/>
      <c r="V46" s="1167"/>
      <c r="W46" s="1"/>
      <c r="X46" s="21"/>
      <c r="Y46" s="24"/>
      <c r="Z46" s="4"/>
    </row>
    <row r="47" spans="2:26" ht="14.4" thickBot="1" x14ac:dyDescent="0.3">
      <c r="B47" s="71" t="str">
        <f>IF(ISTEXT(#REF!),(CONCATENATE(Forside!$B$5,".",C47,".",D47,".",E47)),(""))</f>
        <v/>
      </c>
      <c r="C47" s="83" t="str">
        <f t="shared" ref="C47:D59" si="17">C8&amp;""</f>
        <v/>
      </c>
      <c r="D47" s="482" t="str">
        <f t="shared" si="17"/>
        <v/>
      </c>
      <c r="E47" s="1145" t="str">
        <f t="shared" ref="E47:E59" si="18">IF(ISTEXT(D8),"VERDI","")</f>
        <v/>
      </c>
      <c r="F47" s="1145"/>
      <c r="G47" s="1145"/>
      <c r="H47" s="1145"/>
      <c r="I47" s="1145"/>
      <c r="J47" s="1145"/>
      <c r="K47" s="1146"/>
      <c r="L47" s="1127"/>
      <c r="M47" s="1127"/>
      <c r="N47" s="1128"/>
      <c r="O47" s="1165" t="s">
        <v>795</v>
      </c>
      <c r="P47" s="1166"/>
      <c r="Q47" s="1166"/>
      <c r="R47" s="1166"/>
      <c r="S47" s="1166"/>
      <c r="T47" s="1166"/>
      <c r="U47" s="1166"/>
      <c r="V47" s="1167"/>
      <c r="W47" s="1"/>
      <c r="X47" s="114"/>
      <c r="Y47" s="24"/>
      <c r="Z47" s="4"/>
    </row>
    <row r="48" spans="2:26" ht="14.4" thickBot="1" x14ac:dyDescent="0.3">
      <c r="B48" s="71" t="str">
        <f>IF(ISTEXT(D7),(CONCATENATE(Forside!$B$5,".",C48,".",D48,".",E48)),(""))</f>
        <v>...</v>
      </c>
      <c r="C48" s="83" t="str">
        <f t="shared" si="17"/>
        <v/>
      </c>
      <c r="D48" s="482" t="str">
        <f t="shared" si="17"/>
        <v/>
      </c>
      <c r="E48" s="1145" t="str">
        <f t="shared" si="18"/>
        <v/>
      </c>
      <c r="F48" s="1145"/>
      <c r="G48" s="1145"/>
      <c r="H48" s="1145"/>
      <c r="I48" s="1145"/>
      <c r="J48" s="1145"/>
      <c r="K48" s="1146"/>
      <c r="L48" s="1127"/>
      <c r="M48" s="1127"/>
      <c r="N48" s="1128"/>
      <c r="O48" s="1165" t="s">
        <v>795</v>
      </c>
      <c r="P48" s="1166"/>
      <c r="Q48" s="1166"/>
      <c r="R48" s="1166"/>
      <c r="S48" s="1166"/>
      <c r="T48" s="1166"/>
      <c r="U48" s="1166"/>
      <c r="V48" s="1167"/>
      <c r="W48" s="1"/>
      <c r="X48" s="114"/>
      <c r="Y48" s="24"/>
      <c r="Z48" s="4"/>
    </row>
    <row r="49" spans="2:26" ht="14.4" thickBot="1" x14ac:dyDescent="0.3">
      <c r="B49" s="71" t="str">
        <f>IF(ISTEXT(#REF!),(CONCATENATE(Forside!$B$5,".",C49,".",D49,".",E49)),(""))</f>
        <v/>
      </c>
      <c r="C49" s="83" t="str">
        <f t="shared" si="17"/>
        <v/>
      </c>
      <c r="D49" s="482" t="str">
        <f t="shared" si="17"/>
        <v/>
      </c>
      <c r="E49" s="1145" t="str">
        <f t="shared" si="18"/>
        <v/>
      </c>
      <c r="F49" s="1145"/>
      <c r="G49" s="1145"/>
      <c r="H49" s="1145"/>
      <c r="I49" s="1145"/>
      <c r="J49" s="1145"/>
      <c r="K49" s="1146"/>
      <c r="L49" s="1127"/>
      <c r="M49" s="1127"/>
      <c r="N49" s="1128"/>
      <c r="O49" s="1165" t="s">
        <v>795</v>
      </c>
      <c r="P49" s="1166"/>
      <c r="Q49" s="1166"/>
      <c r="R49" s="1166"/>
      <c r="S49" s="1166"/>
      <c r="T49" s="1166"/>
      <c r="U49" s="1166"/>
      <c r="V49" s="1167"/>
      <c r="W49" s="1"/>
      <c r="X49" s="114"/>
      <c r="Y49" s="24"/>
      <c r="Z49" s="4"/>
    </row>
    <row r="50" spans="2:26" ht="14.4" thickBot="1" x14ac:dyDescent="0.3">
      <c r="B50" s="71" t="str">
        <f>IF(ISTEXT(#REF!),(CONCATENATE(Forside!$B$5,".",C50,".",D50,".",E50)),(""))</f>
        <v/>
      </c>
      <c r="C50" s="83" t="str">
        <f t="shared" si="17"/>
        <v/>
      </c>
      <c r="D50" s="482" t="str">
        <f t="shared" si="17"/>
        <v/>
      </c>
      <c r="E50" s="1145" t="str">
        <f t="shared" si="18"/>
        <v/>
      </c>
      <c r="F50" s="1145"/>
      <c r="G50" s="1145"/>
      <c r="H50" s="1145"/>
      <c r="I50" s="1145"/>
      <c r="J50" s="1145"/>
      <c r="K50" s="1146"/>
      <c r="L50" s="1127"/>
      <c r="M50" s="1127"/>
      <c r="N50" s="1128"/>
      <c r="O50" s="1165" t="s">
        <v>795</v>
      </c>
      <c r="P50" s="1166"/>
      <c r="Q50" s="1166"/>
      <c r="R50" s="1166"/>
      <c r="S50" s="1166"/>
      <c r="T50" s="1166"/>
      <c r="U50" s="1166"/>
      <c r="V50" s="1167"/>
      <c r="W50" s="1"/>
      <c r="X50" s="114"/>
      <c r="Y50" s="24"/>
      <c r="Z50" s="4"/>
    </row>
    <row r="51" spans="2:26" ht="14.4" thickBot="1" x14ac:dyDescent="0.3">
      <c r="B51" s="71" t="str">
        <f>IF(ISTEXT(#REF!),(CONCATENATE(Forside!$B$5,".",C51,".",D51,".",E51)),(""))</f>
        <v/>
      </c>
      <c r="C51" s="83" t="str">
        <f t="shared" si="17"/>
        <v/>
      </c>
      <c r="D51" s="482" t="str">
        <f t="shared" si="17"/>
        <v/>
      </c>
      <c r="E51" s="1145" t="str">
        <f t="shared" si="18"/>
        <v/>
      </c>
      <c r="F51" s="1145"/>
      <c r="G51" s="1145"/>
      <c r="H51" s="1145"/>
      <c r="I51" s="1145"/>
      <c r="J51" s="1145"/>
      <c r="K51" s="1146"/>
      <c r="L51" s="1127"/>
      <c r="M51" s="1127"/>
      <c r="N51" s="1128"/>
      <c r="O51" s="1165" t="s">
        <v>795</v>
      </c>
      <c r="P51" s="1166"/>
      <c r="Q51" s="1166"/>
      <c r="R51" s="1166"/>
      <c r="S51" s="1166"/>
      <c r="T51" s="1166"/>
      <c r="U51" s="1166"/>
      <c r="V51" s="1167"/>
      <c r="W51" s="1"/>
      <c r="X51" s="114"/>
      <c r="Y51" s="24"/>
      <c r="Z51" s="4"/>
    </row>
    <row r="52" spans="2:26" ht="14.4" thickBot="1" x14ac:dyDescent="0.3">
      <c r="B52" s="71" t="str">
        <f>IF(ISTEXT(D8),(CONCATENATE(Forside!$B$5,".",C52,".",D52,".",E52)),(""))</f>
        <v/>
      </c>
      <c r="C52" s="83" t="str">
        <f t="shared" si="17"/>
        <v/>
      </c>
      <c r="D52" s="482" t="str">
        <f t="shared" si="17"/>
        <v/>
      </c>
      <c r="E52" s="1145" t="str">
        <f t="shared" si="18"/>
        <v/>
      </c>
      <c r="F52" s="1145"/>
      <c r="G52" s="1145"/>
      <c r="H52" s="1145"/>
      <c r="I52" s="1145"/>
      <c r="J52" s="1145"/>
      <c r="K52" s="1146"/>
      <c r="L52" s="1127"/>
      <c r="M52" s="1127"/>
      <c r="N52" s="1128"/>
      <c r="O52" s="1165" t="s">
        <v>795</v>
      </c>
      <c r="P52" s="1166"/>
      <c r="Q52" s="1166"/>
      <c r="R52" s="1166"/>
      <c r="S52" s="1166"/>
      <c r="T52" s="1166"/>
      <c r="U52" s="1166"/>
      <c r="V52" s="1167"/>
      <c r="W52" s="1"/>
      <c r="X52" s="114"/>
      <c r="Y52" s="24"/>
      <c r="Z52" s="4"/>
    </row>
    <row r="53" spans="2:26" ht="14.4" thickBot="1" x14ac:dyDescent="0.3">
      <c r="B53" s="71" t="str">
        <f>IF(ISTEXT(#REF!),(CONCATENATE(Forside!$B$5,".",C53,".",D53,".",E53)),(""))</f>
        <v/>
      </c>
      <c r="C53" s="83" t="str">
        <f t="shared" si="17"/>
        <v/>
      </c>
      <c r="D53" s="482" t="str">
        <f t="shared" si="17"/>
        <v/>
      </c>
      <c r="E53" s="1145" t="str">
        <f t="shared" si="18"/>
        <v/>
      </c>
      <c r="F53" s="1145"/>
      <c r="G53" s="1145"/>
      <c r="H53" s="1145"/>
      <c r="I53" s="1145"/>
      <c r="J53" s="1145"/>
      <c r="K53" s="1146"/>
      <c r="L53" s="1127"/>
      <c r="M53" s="1127"/>
      <c r="N53" s="1128"/>
      <c r="O53" s="1165" t="s">
        <v>795</v>
      </c>
      <c r="P53" s="1166"/>
      <c r="Q53" s="1166"/>
      <c r="R53" s="1166"/>
      <c r="S53" s="1166"/>
      <c r="T53" s="1166"/>
      <c r="U53" s="1166"/>
      <c r="V53" s="1167"/>
      <c r="W53" s="1"/>
      <c r="X53" s="114"/>
      <c r="Y53" s="24"/>
      <c r="Z53" s="4"/>
    </row>
    <row r="54" spans="2:26" ht="14.4" thickBot="1" x14ac:dyDescent="0.3">
      <c r="B54" s="71" t="str">
        <f>IF(ISTEXT(#REF!),(CONCATENATE(Forside!$B$5,".",C54,".",D54,".",E54)),(""))</f>
        <v/>
      </c>
      <c r="C54" s="83" t="str">
        <f t="shared" si="17"/>
        <v/>
      </c>
      <c r="D54" s="482" t="str">
        <f t="shared" si="17"/>
        <v/>
      </c>
      <c r="E54" s="1145" t="str">
        <f t="shared" si="18"/>
        <v/>
      </c>
      <c r="F54" s="1145"/>
      <c r="G54" s="1145"/>
      <c r="H54" s="1145"/>
      <c r="I54" s="1145"/>
      <c r="J54" s="1145"/>
      <c r="K54" s="1146"/>
      <c r="L54" s="1127"/>
      <c r="M54" s="1127"/>
      <c r="N54" s="1128"/>
      <c r="O54" s="1165" t="s">
        <v>795</v>
      </c>
      <c r="P54" s="1166"/>
      <c r="Q54" s="1166"/>
      <c r="R54" s="1166"/>
      <c r="S54" s="1166"/>
      <c r="T54" s="1166"/>
      <c r="U54" s="1166"/>
      <c r="V54" s="1167"/>
      <c r="W54" s="1"/>
      <c r="X54" s="114"/>
      <c r="Y54" s="24"/>
      <c r="Z54" s="4"/>
    </row>
    <row r="55" spans="2:26" ht="14.4" thickBot="1" x14ac:dyDescent="0.3">
      <c r="B55" s="71" t="str">
        <f>IF(ISTEXT(#REF!),(CONCATENATE(Forside!$B$5,".",C55,".",D55,".",E55)),(""))</f>
        <v/>
      </c>
      <c r="C55" s="83" t="str">
        <f t="shared" si="17"/>
        <v/>
      </c>
      <c r="D55" s="482" t="str">
        <f t="shared" si="17"/>
        <v/>
      </c>
      <c r="E55" s="1145" t="str">
        <f t="shared" si="18"/>
        <v/>
      </c>
      <c r="F55" s="1145"/>
      <c r="G55" s="1145"/>
      <c r="H55" s="1145"/>
      <c r="I55" s="1145"/>
      <c r="J55" s="1145"/>
      <c r="K55" s="1146"/>
      <c r="L55" s="1127"/>
      <c r="M55" s="1127"/>
      <c r="N55" s="1128"/>
      <c r="O55" s="1165" t="s">
        <v>795</v>
      </c>
      <c r="P55" s="1166"/>
      <c r="Q55" s="1166"/>
      <c r="R55" s="1166"/>
      <c r="S55" s="1166"/>
      <c r="T55" s="1166"/>
      <c r="U55" s="1166"/>
      <c r="V55" s="1167"/>
      <c r="W55" s="1"/>
      <c r="X55" s="22"/>
      <c r="Y55" s="24"/>
      <c r="Z55" s="4"/>
    </row>
    <row r="56" spans="2:26" ht="14.4" thickBot="1" x14ac:dyDescent="0.3">
      <c r="B56" s="71" t="str">
        <f>IF(ISTEXT(D9),(CONCATENATE(Forside!$B$5,".",C56,".",D56,".",E56)),(""))</f>
        <v/>
      </c>
      <c r="C56" s="83" t="str">
        <f t="shared" si="17"/>
        <v/>
      </c>
      <c r="D56" s="482" t="str">
        <f t="shared" si="17"/>
        <v/>
      </c>
      <c r="E56" s="1145" t="str">
        <f t="shared" si="18"/>
        <v/>
      </c>
      <c r="F56" s="1145"/>
      <c r="G56" s="1145"/>
      <c r="H56" s="1145"/>
      <c r="I56" s="1145"/>
      <c r="J56" s="1145"/>
      <c r="K56" s="1146"/>
      <c r="L56" s="1127"/>
      <c r="M56" s="1127"/>
      <c r="N56" s="1128"/>
      <c r="O56" s="1165" t="s">
        <v>795</v>
      </c>
      <c r="P56" s="1166"/>
      <c r="Q56" s="1166"/>
      <c r="R56" s="1166"/>
      <c r="S56" s="1166"/>
      <c r="T56" s="1166"/>
      <c r="U56" s="1166"/>
      <c r="V56" s="1167"/>
      <c r="W56" s="1"/>
      <c r="X56" s="22"/>
      <c r="Y56" s="24"/>
      <c r="Z56" s="4"/>
    </row>
    <row r="57" spans="2:26" ht="14.4" thickBot="1" x14ac:dyDescent="0.3">
      <c r="B57" s="71" t="str">
        <f>IF(ISTEXT(#REF!),(CONCATENATE(Forside!$B$5,".",C57,".",D57,".",E57)),(""))</f>
        <v/>
      </c>
      <c r="C57" s="83" t="str">
        <f t="shared" si="17"/>
        <v/>
      </c>
      <c r="D57" s="482" t="str">
        <f t="shared" si="17"/>
        <v/>
      </c>
      <c r="E57" s="1145" t="str">
        <f t="shared" si="18"/>
        <v/>
      </c>
      <c r="F57" s="1145"/>
      <c r="G57" s="1145"/>
      <c r="H57" s="1145"/>
      <c r="I57" s="1145"/>
      <c r="J57" s="1145"/>
      <c r="K57" s="1146"/>
      <c r="L57" s="1127"/>
      <c r="M57" s="1127"/>
      <c r="N57" s="1128"/>
      <c r="O57" s="1165" t="s">
        <v>795</v>
      </c>
      <c r="P57" s="1166"/>
      <c r="Q57" s="1166"/>
      <c r="R57" s="1166"/>
      <c r="S57" s="1166"/>
      <c r="T57" s="1166"/>
      <c r="U57" s="1166"/>
      <c r="V57" s="1167"/>
      <c r="W57" s="1"/>
      <c r="X57" s="114"/>
      <c r="Y57" s="24"/>
      <c r="Z57" s="4"/>
    </row>
    <row r="58" spans="2:26" ht="14.4" thickBot="1" x14ac:dyDescent="0.3">
      <c r="B58" s="71" t="str">
        <f>IF(ISTEXT(#REF!),(CONCATENATE(Forside!$B$5,".",C58,".",D58,".",E58)),(""))</f>
        <v/>
      </c>
      <c r="C58" s="83" t="str">
        <f t="shared" si="17"/>
        <v/>
      </c>
      <c r="D58" s="482" t="str">
        <f t="shared" si="17"/>
        <v/>
      </c>
      <c r="E58" s="1145" t="str">
        <f t="shared" si="18"/>
        <v/>
      </c>
      <c r="F58" s="1145"/>
      <c r="G58" s="1145"/>
      <c r="H58" s="1145"/>
      <c r="I58" s="1145"/>
      <c r="J58" s="1145"/>
      <c r="K58" s="1146"/>
      <c r="L58" s="1127"/>
      <c r="M58" s="1127"/>
      <c r="N58" s="1128"/>
      <c r="O58" s="1165" t="s">
        <v>795</v>
      </c>
      <c r="P58" s="1166"/>
      <c r="Q58" s="1166"/>
      <c r="R58" s="1166"/>
      <c r="S58" s="1166"/>
      <c r="T58" s="1166"/>
      <c r="U58" s="1166"/>
      <c r="V58" s="1167"/>
      <c r="W58" s="1"/>
      <c r="X58" s="114"/>
      <c r="Y58" s="24"/>
      <c r="Z58" s="4"/>
    </row>
    <row r="59" spans="2:26" ht="14.4" thickBot="1" x14ac:dyDescent="0.3">
      <c r="B59" s="71" t="str">
        <f>IF(ISTEXT(#REF!),(CONCATENATE(Forside!$B$5,".",C59,".",D59,".",E59)),(""))</f>
        <v/>
      </c>
      <c r="C59" s="83" t="str">
        <f t="shared" si="17"/>
        <v/>
      </c>
      <c r="D59" s="482" t="str">
        <f t="shared" si="17"/>
        <v/>
      </c>
      <c r="E59" s="1145" t="str">
        <f t="shared" si="18"/>
        <v/>
      </c>
      <c r="F59" s="1145"/>
      <c r="G59" s="1145"/>
      <c r="H59" s="1145"/>
      <c r="I59" s="1145"/>
      <c r="J59" s="1145"/>
      <c r="K59" s="1146"/>
      <c r="L59" s="1127"/>
      <c r="M59" s="1127"/>
      <c r="N59" s="1128"/>
      <c r="O59" s="1165"/>
      <c r="P59" s="1166"/>
      <c r="Q59" s="1166"/>
      <c r="R59" s="1166"/>
      <c r="S59" s="1166"/>
      <c r="T59" s="1166"/>
      <c r="U59" s="1166"/>
      <c r="V59" s="1167"/>
      <c r="W59" s="1"/>
      <c r="X59" s="114"/>
      <c r="Y59" s="24"/>
      <c r="Z59" s="4"/>
    </row>
    <row r="60" spans="2:26" ht="14.4" thickBot="1" x14ac:dyDescent="0.3">
      <c r="B60" s="71" t="str">
        <f>IF(ISTEXT(D20),(CONCATENATE(Forside!$B$5,".",C60,".",D60,".",E60)),(""))</f>
        <v/>
      </c>
      <c r="C60" s="84" t="str">
        <f>C20&amp;""</f>
        <v/>
      </c>
      <c r="D60" s="482" t="str">
        <f>D21&amp;""</f>
        <v/>
      </c>
      <c r="E60" s="1145" t="str">
        <f>IF(ISTEXT(D21),"VERDI","")</f>
        <v/>
      </c>
      <c r="F60" s="1145"/>
      <c r="G60" s="1145"/>
      <c r="H60" s="1145"/>
      <c r="I60" s="1145"/>
      <c r="J60" s="1145"/>
      <c r="K60" s="1146"/>
      <c r="L60" s="1113"/>
      <c r="M60" s="1113"/>
      <c r="N60" s="1114"/>
      <c r="O60" s="1162"/>
      <c r="P60" s="1163"/>
      <c r="Q60" s="1163"/>
      <c r="R60" s="1163"/>
      <c r="S60" s="1163"/>
      <c r="T60" s="1163"/>
      <c r="U60" s="1163"/>
      <c r="V60" s="1164"/>
      <c r="W60" s="1"/>
      <c r="X60" s="7"/>
      <c r="Y60" s="458"/>
      <c r="Z60" s="457"/>
    </row>
    <row r="61" spans="2:26" ht="14.4" thickBot="1" x14ac:dyDescent="0.3">
      <c r="B61" s="71"/>
      <c r="C61" s="1150" t="s">
        <v>278</v>
      </c>
      <c r="D61" s="1150"/>
      <c r="E61" s="1150"/>
      <c r="F61" s="1150"/>
      <c r="G61" s="1150"/>
      <c r="H61" s="1150"/>
      <c r="I61" s="1150"/>
      <c r="J61" s="1150"/>
      <c r="K61" s="1150"/>
      <c r="L61" s="1144"/>
      <c r="M61" s="1144"/>
      <c r="N61" s="1144"/>
      <c r="O61" s="1"/>
      <c r="P61" s="1"/>
      <c r="Q61" s="1"/>
      <c r="R61" s="1"/>
      <c r="S61" s="1"/>
      <c r="T61" s="1"/>
      <c r="U61" s="504"/>
      <c r="V61" s="504"/>
      <c r="W61" s="1"/>
    </row>
    <row r="62" spans="2:26" ht="18.600000000000001" customHeight="1" x14ac:dyDescent="0.3">
      <c r="B62" s="71"/>
      <c r="C62" s="71"/>
      <c r="D62" s="71"/>
      <c r="E62" s="71"/>
      <c r="F62" s="71"/>
      <c r="G62" s="487"/>
      <c r="H62" s="487"/>
      <c r="I62" s="487"/>
      <c r="J62" s="487"/>
      <c r="K62" s="487"/>
      <c r="L62" s="487"/>
      <c r="M62" s="487"/>
      <c r="N62" s="487"/>
      <c r="O62" s="1"/>
      <c r="P62" s="1"/>
      <c r="Q62" s="1"/>
      <c r="R62" s="1"/>
      <c r="S62" s="1"/>
      <c r="T62" s="1"/>
      <c r="U62" s="504"/>
      <c r="V62" s="504"/>
      <c r="W62" s="1"/>
      <c r="X62" s="1179" t="s">
        <v>272</v>
      </c>
      <c r="Y62" s="1180"/>
      <c r="Z62" s="1181"/>
    </row>
    <row r="63" spans="2:26" ht="18.600000000000001" customHeight="1" thickBot="1" x14ac:dyDescent="0.35">
      <c r="B63" s="71"/>
      <c r="C63" s="1151" t="s">
        <v>44</v>
      </c>
      <c r="D63" s="1151"/>
      <c r="E63" s="1151"/>
      <c r="F63" s="1151"/>
      <c r="G63" s="487"/>
      <c r="H63" s="487"/>
      <c r="I63" s="487"/>
      <c r="J63" s="487"/>
      <c r="K63" s="487"/>
      <c r="L63" s="487"/>
      <c r="M63" s="487"/>
      <c r="N63" s="487"/>
      <c r="O63" s="1"/>
      <c r="P63" s="1"/>
      <c r="Q63" s="1"/>
      <c r="R63" s="1"/>
      <c r="S63" s="1"/>
      <c r="T63" s="1"/>
      <c r="U63" s="504"/>
      <c r="V63" s="504"/>
      <c r="W63" s="1"/>
      <c r="X63" s="1186" t="s">
        <v>273</v>
      </c>
      <c r="Y63" s="1187"/>
      <c r="Z63" s="1188"/>
    </row>
    <row r="64" spans="2:26" ht="14.4" thickBot="1" x14ac:dyDescent="0.3">
      <c r="B64" s="71"/>
      <c r="C64" s="486" t="s">
        <v>222</v>
      </c>
      <c r="D64" s="485" t="s">
        <v>220</v>
      </c>
      <c r="E64" s="1147" t="s">
        <v>223</v>
      </c>
      <c r="F64" s="1148"/>
      <c r="G64" s="1148"/>
      <c r="H64" s="1148"/>
      <c r="I64" s="1148"/>
      <c r="J64" s="1148"/>
      <c r="K64" s="1148"/>
      <c r="L64" s="1158" t="s">
        <v>217</v>
      </c>
      <c r="M64" s="1159"/>
      <c r="N64" s="1160"/>
      <c r="O64" s="1152" t="s">
        <v>216</v>
      </c>
      <c r="P64" s="1153"/>
      <c r="Q64" s="1153"/>
      <c r="R64" s="1153"/>
      <c r="S64" s="1153"/>
      <c r="T64" s="1153"/>
      <c r="U64" s="1153"/>
      <c r="V64" s="1154"/>
      <c r="W64" s="1"/>
      <c r="X64" s="484" t="s">
        <v>215</v>
      </c>
      <c r="Y64" s="483" t="s">
        <v>213</v>
      </c>
      <c r="Z64" s="38" t="s">
        <v>214</v>
      </c>
    </row>
    <row r="65" spans="2:26" ht="14.4" thickBot="1" x14ac:dyDescent="0.3">
      <c r="B65" s="71" t="str">
        <f>CONCATENATE(Forside!$B$5,".",C65,".",D65,".",E65)</f>
        <v>..RT001.7.PARAMETER.MIDLINGSTID</v>
      </c>
      <c r="C65" s="83" t="str">
        <f>C7&amp;""</f>
        <v/>
      </c>
      <c r="D65" s="482" t="str">
        <f>D7&amp;""</f>
        <v>RT001.7</v>
      </c>
      <c r="E65" s="1140" t="s">
        <v>224</v>
      </c>
      <c r="F65" s="1140"/>
      <c r="G65" s="1140"/>
      <c r="H65" s="1140"/>
      <c r="I65" s="1140"/>
      <c r="J65" s="1140"/>
      <c r="K65" s="1140"/>
      <c r="L65" s="1140"/>
      <c r="M65" s="1140"/>
      <c r="N65" s="1140"/>
      <c r="O65" s="1141" t="s">
        <v>97</v>
      </c>
      <c r="P65" s="1141"/>
      <c r="Q65" s="1141"/>
      <c r="R65" s="1141"/>
      <c r="S65" s="1141"/>
      <c r="T65" s="1141"/>
      <c r="U65" s="1141"/>
      <c r="V65" s="1142"/>
      <c r="W65" s="2"/>
      <c r="X65" s="5"/>
      <c r="Y65" s="462"/>
      <c r="Z65" s="461"/>
    </row>
    <row r="66" spans="2:26" ht="14.4" thickBot="1" x14ac:dyDescent="0.3">
      <c r="B66" s="71" t="str">
        <f>CONCATENATE(Forside!$B$5,".",C66,".",D66,".",E66)</f>
        <v>..RT001.7.PARAMETER.FEILV_FORSINK</v>
      </c>
      <c r="C66" s="83" t="str">
        <f>C7&amp;""</f>
        <v/>
      </c>
      <c r="D66" s="482" t="str">
        <f>D7&amp;""</f>
        <v>RT001.7</v>
      </c>
      <c r="E66" s="1133" t="s">
        <v>295</v>
      </c>
      <c r="F66" s="1133"/>
      <c r="G66" s="1133"/>
      <c r="H66" s="1133"/>
      <c r="I66" s="1133"/>
      <c r="J66" s="1133"/>
      <c r="K66" s="1133"/>
      <c r="L66" s="1133"/>
      <c r="M66" s="1133"/>
      <c r="N66" s="1133"/>
      <c r="O66" s="1134" t="s">
        <v>96</v>
      </c>
      <c r="P66" s="1134"/>
      <c r="Q66" s="1134"/>
      <c r="R66" s="1134"/>
      <c r="S66" s="1134"/>
      <c r="T66" s="1134"/>
      <c r="U66" s="1134"/>
      <c r="V66" s="1135"/>
      <c r="W66" s="2"/>
      <c r="X66" s="471"/>
      <c r="Y66" s="470"/>
      <c r="Z66" s="469"/>
    </row>
    <row r="67" spans="2:26" ht="14.4" thickBot="1" x14ac:dyDescent="0.3">
      <c r="B67" s="71" t="str">
        <f>CONCATENATE(Forside!$B$5,".",C67,".",D67,".",E67)</f>
        <v>..RT001.7.PARAMETER.SKUMR_GRENSE</v>
      </c>
      <c r="C67" s="83" t="str">
        <f>C7&amp;""</f>
        <v/>
      </c>
      <c r="D67" s="482" t="str">
        <f>D7&amp;""</f>
        <v>RT001.7</v>
      </c>
      <c r="E67" s="1133" t="s">
        <v>296</v>
      </c>
      <c r="F67" s="1133"/>
      <c r="G67" s="1133"/>
      <c r="H67" s="1133"/>
      <c r="I67" s="1133"/>
      <c r="J67" s="1133"/>
      <c r="K67" s="1133"/>
      <c r="L67" s="1133"/>
      <c r="M67" s="1133"/>
      <c r="N67" s="1133"/>
      <c r="O67" s="1134" t="s">
        <v>300</v>
      </c>
      <c r="P67" s="1134"/>
      <c r="Q67" s="1134"/>
      <c r="R67" s="1134"/>
      <c r="S67" s="1134"/>
      <c r="T67" s="1134"/>
      <c r="U67" s="1134"/>
      <c r="V67" s="1135"/>
      <c r="W67" s="2"/>
      <c r="X67" s="471"/>
      <c r="Y67" s="470"/>
      <c r="Z67" s="469"/>
    </row>
    <row r="68" spans="2:26" ht="14.4" thickBot="1" x14ac:dyDescent="0.3">
      <c r="B68" s="71" t="str">
        <f>CONCATENATE(Forside!$B$5,".",C68,".",D68,".",E68)</f>
        <v>..RT001.7.PARAMETER.DAG1_GRENSE</v>
      </c>
      <c r="C68" s="83" t="str">
        <f>C7&amp;""</f>
        <v/>
      </c>
      <c r="D68" s="482" t="str">
        <f>D7&amp;""</f>
        <v>RT001.7</v>
      </c>
      <c r="E68" s="1136" t="s">
        <v>297</v>
      </c>
      <c r="F68" s="1136"/>
      <c r="G68" s="1136"/>
      <c r="H68" s="1136"/>
      <c r="I68" s="1136"/>
      <c r="J68" s="1136"/>
      <c r="K68" s="1136"/>
      <c r="L68" s="1136"/>
      <c r="M68" s="1136"/>
      <c r="N68" s="1136"/>
      <c r="O68" s="1138" t="s">
        <v>301</v>
      </c>
      <c r="P68" s="1138"/>
      <c r="Q68" s="1138"/>
      <c r="R68" s="1138"/>
      <c r="S68" s="1138"/>
      <c r="T68" s="1138"/>
      <c r="U68" s="1138"/>
      <c r="V68" s="1139"/>
      <c r="W68" s="2"/>
      <c r="X68" s="471"/>
      <c r="Y68" s="470"/>
      <c r="Z68" s="469"/>
    </row>
    <row r="69" spans="2:26" ht="14.4" thickBot="1" x14ac:dyDescent="0.3">
      <c r="B69" s="71" t="str">
        <f>CONCATENATE(Forside!$B$5,".",C69,".",D69,".",E69)</f>
        <v>...PARAMETER.MIDLINGSTID</v>
      </c>
      <c r="C69" s="83" t="str">
        <f>C8&amp;""</f>
        <v/>
      </c>
      <c r="D69" s="482" t="str">
        <f>D8&amp;""</f>
        <v/>
      </c>
      <c r="E69" s="1119" t="s">
        <v>224</v>
      </c>
      <c r="F69" s="1120"/>
      <c r="G69" s="1120"/>
      <c r="H69" s="1120"/>
      <c r="I69" s="1120"/>
      <c r="J69" s="1120"/>
      <c r="K69" s="1149"/>
      <c r="L69" s="1119"/>
      <c r="M69" s="1120"/>
      <c r="N69" s="1149"/>
      <c r="O69" s="1141" t="s">
        <v>97</v>
      </c>
      <c r="P69" s="1141"/>
      <c r="Q69" s="1141"/>
      <c r="R69" s="1141"/>
      <c r="S69" s="1141"/>
      <c r="T69" s="1141"/>
      <c r="U69" s="1141"/>
      <c r="V69" s="1142"/>
      <c r="W69" s="2"/>
      <c r="X69" s="471"/>
      <c r="Y69" s="470"/>
      <c r="Z69" s="469"/>
    </row>
    <row r="70" spans="2:26" ht="14.4" thickBot="1" x14ac:dyDescent="0.3">
      <c r="B70" s="71" t="str">
        <f>CONCATENATE(Forside!$B$5,".",C70,".",D70,".",E70)</f>
        <v>...PARAMETER.FEILV_FORSINK</v>
      </c>
      <c r="C70" s="83" t="str">
        <f>C8&amp;""</f>
        <v/>
      </c>
      <c r="D70" s="482" t="str">
        <f>D8&amp;""</f>
        <v/>
      </c>
      <c r="E70" s="1126" t="s">
        <v>295</v>
      </c>
      <c r="F70" s="1127"/>
      <c r="G70" s="1127"/>
      <c r="H70" s="1127"/>
      <c r="I70" s="1127"/>
      <c r="J70" s="1127"/>
      <c r="K70" s="1143"/>
      <c r="L70" s="1126"/>
      <c r="M70" s="1127"/>
      <c r="N70" s="1143"/>
      <c r="O70" s="1134" t="s">
        <v>96</v>
      </c>
      <c r="P70" s="1134"/>
      <c r="Q70" s="1134"/>
      <c r="R70" s="1134"/>
      <c r="S70" s="1134"/>
      <c r="T70" s="1134"/>
      <c r="U70" s="1134"/>
      <c r="V70" s="1135"/>
      <c r="W70" s="2"/>
      <c r="X70" s="6"/>
      <c r="Y70" s="460"/>
      <c r="Z70" s="459"/>
    </row>
    <row r="71" spans="2:26" ht="14.4" thickBot="1" x14ac:dyDescent="0.3">
      <c r="B71" s="71" t="str">
        <f>CONCATENATE(Forside!$B$5,".",C71,".",D71,".",E71)</f>
        <v>...PARAMETER.SKUMR_GRENSE</v>
      </c>
      <c r="C71" s="83" t="str">
        <f>C8&amp;""</f>
        <v/>
      </c>
      <c r="D71" s="482" t="str">
        <f>D8&amp;""</f>
        <v/>
      </c>
      <c r="E71" s="1126" t="s">
        <v>296</v>
      </c>
      <c r="F71" s="1127"/>
      <c r="G71" s="1127"/>
      <c r="H71" s="1127"/>
      <c r="I71" s="1127"/>
      <c r="J71" s="1127"/>
      <c r="K71" s="1143"/>
      <c r="L71" s="1126"/>
      <c r="M71" s="1127"/>
      <c r="N71" s="1143"/>
      <c r="O71" s="1134" t="s">
        <v>300</v>
      </c>
      <c r="P71" s="1134"/>
      <c r="Q71" s="1134"/>
      <c r="R71" s="1134"/>
      <c r="S71" s="1134"/>
      <c r="T71" s="1134"/>
      <c r="U71" s="1134"/>
      <c r="V71" s="1135"/>
      <c r="W71" s="2"/>
      <c r="X71" s="6"/>
      <c r="Y71" s="460"/>
      <c r="Z71" s="459"/>
    </row>
    <row r="72" spans="2:26" ht="14.4" thickBot="1" x14ac:dyDescent="0.3">
      <c r="B72" s="71" t="str">
        <f>CONCATENATE(Forside!$B$5,".",C72,".",D72,".",E72)</f>
        <v>...PARAMETER.DAG1_GRENSE</v>
      </c>
      <c r="C72" s="83" t="str">
        <f>C8&amp;""</f>
        <v/>
      </c>
      <c r="D72" s="482" t="str">
        <f>D8&amp;""</f>
        <v/>
      </c>
      <c r="E72" s="1126" t="s">
        <v>297</v>
      </c>
      <c r="F72" s="1127"/>
      <c r="G72" s="1127"/>
      <c r="H72" s="1127"/>
      <c r="I72" s="1127"/>
      <c r="J72" s="1127"/>
      <c r="K72" s="1143"/>
      <c r="L72" s="1126"/>
      <c r="M72" s="1127"/>
      <c r="N72" s="1143"/>
      <c r="O72" s="1138" t="s">
        <v>301</v>
      </c>
      <c r="P72" s="1138"/>
      <c r="Q72" s="1138"/>
      <c r="R72" s="1138"/>
      <c r="S72" s="1138"/>
      <c r="T72" s="1138"/>
      <c r="U72" s="1138"/>
      <c r="V72" s="1139"/>
      <c r="W72" s="2"/>
      <c r="X72" s="6"/>
      <c r="Y72" s="460"/>
      <c r="Z72" s="459"/>
    </row>
    <row r="73" spans="2:26" ht="14.4" thickBot="1" x14ac:dyDescent="0.3">
      <c r="B73" s="71" t="str">
        <f>CONCATENATE(Forside!$B$5,".",C73,".",D73,".",E73)</f>
        <v>...PARAMETER.MIDLINGSTID</v>
      </c>
      <c r="C73" s="83" t="str">
        <f>C9&amp;""</f>
        <v/>
      </c>
      <c r="D73" s="482" t="str">
        <f>D9&amp;""</f>
        <v/>
      </c>
      <c r="E73" s="1140" t="s">
        <v>224</v>
      </c>
      <c r="F73" s="1140"/>
      <c r="G73" s="1140"/>
      <c r="H73" s="1140"/>
      <c r="I73" s="1140"/>
      <c r="J73" s="1140"/>
      <c r="K73" s="1140"/>
      <c r="L73" s="1140"/>
      <c r="M73" s="1140"/>
      <c r="N73" s="1140"/>
      <c r="O73" s="1141" t="s">
        <v>97</v>
      </c>
      <c r="P73" s="1141"/>
      <c r="Q73" s="1141"/>
      <c r="R73" s="1141"/>
      <c r="S73" s="1141"/>
      <c r="T73" s="1141"/>
      <c r="U73" s="1141"/>
      <c r="V73" s="1142"/>
      <c r="W73" s="1"/>
      <c r="X73" s="5"/>
      <c r="Y73" s="462"/>
      <c r="Z73" s="461"/>
    </row>
    <row r="74" spans="2:26" ht="14.4" thickBot="1" x14ac:dyDescent="0.3">
      <c r="B74" s="71" t="str">
        <f>CONCATENATE(Forside!$B$5,".",C74,".",D74,".",E74)</f>
        <v>...PARAMETER.FEILV_FORSINK</v>
      </c>
      <c r="C74" s="83" t="str">
        <f>C9&amp;""</f>
        <v/>
      </c>
      <c r="D74" s="482" t="str">
        <f>D9&amp;""</f>
        <v/>
      </c>
      <c r="E74" s="1133" t="s">
        <v>295</v>
      </c>
      <c r="F74" s="1133"/>
      <c r="G74" s="1133"/>
      <c r="H74" s="1133"/>
      <c r="I74" s="1133"/>
      <c r="J74" s="1133"/>
      <c r="K74" s="1133"/>
      <c r="L74" s="1133"/>
      <c r="M74" s="1133"/>
      <c r="N74" s="1133"/>
      <c r="O74" s="1134" t="s">
        <v>96</v>
      </c>
      <c r="P74" s="1134"/>
      <c r="Q74" s="1134"/>
      <c r="R74" s="1134"/>
      <c r="S74" s="1134"/>
      <c r="T74" s="1134"/>
      <c r="U74" s="1134"/>
      <c r="V74" s="1135"/>
      <c r="W74" s="1"/>
      <c r="X74" s="17"/>
      <c r="Y74" s="480"/>
      <c r="Z74" s="479"/>
    </row>
    <row r="75" spans="2:26" ht="14.4" thickBot="1" x14ac:dyDescent="0.3">
      <c r="B75" s="71" t="str">
        <f>CONCATENATE(Forside!$B$5,".",C75,".",D75,".",E75)</f>
        <v>...PARAMETER.XAH_GRENSE</v>
      </c>
      <c r="C75" s="83" t="str">
        <f>C9&amp;""</f>
        <v/>
      </c>
      <c r="D75" s="482" t="str">
        <f>D9&amp;""</f>
        <v/>
      </c>
      <c r="E75" s="1133" t="s">
        <v>298</v>
      </c>
      <c r="F75" s="1133"/>
      <c r="G75" s="1133"/>
      <c r="H75" s="1133"/>
      <c r="I75" s="1133"/>
      <c r="J75" s="1133"/>
      <c r="K75" s="1133"/>
      <c r="L75" s="1133"/>
      <c r="M75" s="1133"/>
      <c r="N75" s="1133"/>
      <c r="O75" s="1134" t="s">
        <v>300</v>
      </c>
      <c r="P75" s="1134"/>
      <c r="Q75" s="1134"/>
      <c r="R75" s="1134"/>
      <c r="S75" s="1134"/>
      <c r="T75" s="1134"/>
      <c r="U75" s="1134"/>
      <c r="V75" s="1135"/>
      <c r="W75" s="1"/>
      <c r="X75" s="6"/>
      <c r="Y75" s="460"/>
      <c r="Z75" s="459"/>
    </row>
    <row r="76" spans="2:26" ht="14.4" thickBot="1" x14ac:dyDescent="0.3">
      <c r="B76" s="71" t="str">
        <f>CONCATENATE(Forside!$B$5,".",C76,".",D76,".",E76)</f>
        <v>...PARAMETER.XAL_GRENSE</v>
      </c>
      <c r="C76" s="83" t="str">
        <f>C9&amp;""</f>
        <v/>
      </c>
      <c r="D76" s="482" t="str">
        <f>D9&amp;""</f>
        <v/>
      </c>
      <c r="E76" s="1137" t="s">
        <v>299</v>
      </c>
      <c r="F76" s="1137"/>
      <c r="G76" s="1137"/>
      <c r="H76" s="1137"/>
      <c r="I76" s="1137"/>
      <c r="J76" s="1137"/>
      <c r="K76" s="1137"/>
      <c r="L76" s="1137"/>
      <c r="M76" s="1137"/>
      <c r="N76" s="1137"/>
      <c r="O76" s="1138" t="s">
        <v>301</v>
      </c>
      <c r="P76" s="1138"/>
      <c r="Q76" s="1138"/>
      <c r="R76" s="1138"/>
      <c r="S76" s="1138"/>
      <c r="T76" s="1138"/>
      <c r="U76" s="1138"/>
      <c r="V76" s="1139"/>
      <c r="W76" s="1"/>
      <c r="X76" s="7"/>
      <c r="Y76" s="458"/>
      <c r="Z76" s="457"/>
    </row>
    <row r="77" spans="2:26" ht="14.4" thickBot="1" x14ac:dyDescent="0.3">
      <c r="B77" s="71" t="str">
        <f>CONCATENATE(Forside!$B$5,".",C77,".",D77,".",E77)</f>
        <v>...PARAMETER.MIDLINGSTID</v>
      </c>
      <c r="C77" s="83" t="str">
        <f>C10&amp;""</f>
        <v/>
      </c>
      <c r="D77" s="482" t="str">
        <f>D10&amp;""</f>
        <v/>
      </c>
      <c r="E77" s="1140" t="s">
        <v>224</v>
      </c>
      <c r="F77" s="1140"/>
      <c r="G77" s="1140"/>
      <c r="H77" s="1140"/>
      <c r="I77" s="1140"/>
      <c r="J77" s="1140"/>
      <c r="K77" s="1140"/>
      <c r="L77" s="1140"/>
      <c r="M77" s="1140"/>
      <c r="N77" s="1140"/>
      <c r="O77" s="1141" t="s">
        <v>97</v>
      </c>
      <c r="P77" s="1141"/>
      <c r="Q77" s="1141"/>
      <c r="R77" s="1141"/>
      <c r="S77" s="1141"/>
      <c r="T77" s="1141"/>
      <c r="U77" s="1141"/>
      <c r="V77" s="1142"/>
      <c r="W77" s="1"/>
      <c r="X77" s="5"/>
      <c r="Y77" s="509"/>
      <c r="Z77" s="510"/>
    </row>
    <row r="78" spans="2:26" ht="14.4" thickBot="1" x14ac:dyDescent="0.3">
      <c r="B78" s="71" t="str">
        <f>CONCATENATE(Forside!$B$5,".",C78,".",D78,".",E78)</f>
        <v>...PARAMETER.FEILV_FORSINK</v>
      </c>
      <c r="C78" s="83" t="str">
        <f>C10&amp;""</f>
        <v/>
      </c>
      <c r="D78" s="482" t="str">
        <f>D10&amp;""</f>
        <v/>
      </c>
      <c r="E78" s="1133" t="s">
        <v>295</v>
      </c>
      <c r="F78" s="1133"/>
      <c r="G78" s="1133"/>
      <c r="H78" s="1133"/>
      <c r="I78" s="1133"/>
      <c r="J78" s="1133"/>
      <c r="K78" s="1133"/>
      <c r="L78" s="1133"/>
      <c r="M78" s="1133"/>
      <c r="N78" s="1133"/>
      <c r="O78" s="1134" t="s">
        <v>96</v>
      </c>
      <c r="P78" s="1134"/>
      <c r="Q78" s="1134"/>
      <c r="R78" s="1134"/>
      <c r="S78" s="1134"/>
      <c r="T78" s="1134"/>
      <c r="U78" s="1134"/>
      <c r="V78" s="1135"/>
      <c r="W78" s="1"/>
      <c r="X78" s="471"/>
      <c r="Y78" s="460"/>
      <c r="Z78" s="459"/>
    </row>
    <row r="79" spans="2:26" ht="14.4" thickBot="1" x14ac:dyDescent="0.3">
      <c r="B79" s="71" t="str">
        <f>CONCATENATE(Forside!$B$5,".",C79,".",D79,".",E79)</f>
        <v>...PARAMETER.XAH_GRENSE</v>
      </c>
      <c r="C79" s="83" t="str">
        <f>C10&amp;""</f>
        <v/>
      </c>
      <c r="D79" s="482" t="str">
        <f>D10&amp;""</f>
        <v/>
      </c>
      <c r="E79" s="1133" t="s">
        <v>298</v>
      </c>
      <c r="F79" s="1133"/>
      <c r="G79" s="1133"/>
      <c r="H79" s="1133"/>
      <c r="I79" s="1133"/>
      <c r="J79" s="1133"/>
      <c r="K79" s="1133"/>
      <c r="L79" s="1133"/>
      <c r="M79" s="1133"/>
      <c r="N79" s="1133"/>
      <c r="O79" s="1134" t="s">
        <v>300</v>
      </c>
      <c r="P79" s="1134"/>
      <c r="Q79" s="1134"/>
      <c r="R79" s="1134"/>
      <c r="S79" s="1134"/>
      <c r="T79" s="1134"/>
      <c r="U79" s="1134"/>
      <c r="V79" s="1135"/>
      <c r="W79" s="1"/>
      <c r="X79" s="114"/>
      <c r="Y79" s="24"/>
      <c r="Z79" s="4"/>
    </row>
    <row r="80" spans="2:26" ht="14.4" thickBot="1" x14ac:dyDescent="0.3">
      <c r="B80" s="71" t="str">
        <f>CONCATENATE(Forside!$B$5,".",C80,".",D80,".",E80)</f>
        <v>...PARAMETER.XAL_GRENSE</v>
      </c>
      <c r="C80" s="83" t="str">
        <f>C10&amp;""</f>
        <v/>
      </c>
      <c r="D80" s="482" t="str">
        <f>D10&amp;""</f>
        <v/>
      </c>
      <c r="E80" s="1137" t="s">
        <v>299</v>
      </c>
      <c r="F80" s="1137"/>
      <c r="G80" s="1137"/>
      <c r="H80" s="1137"/>
      <c r="I80" s="1137"/>
      <c r="J80" s="1137"/>
      <c r="K80" s="1137"/>
      <c r="L80" s="1137"/>
      <c r="M80" s="1137"/>
      <c r="N80" s="1137"/>
      <c r="O80" s="1138" t="s">
        <v>301</v>
      </c>
      <c r="P80" s="1138"/>
      <c r="Q80" s="1138"/>
      <c r="R80" s="1138"/>
      <c r="S80" s="1138"/>
      <c r="T80" s="1138"/>
      <c r="U80" s="1138"/>
      <c r="V80" s="1139"/>
      <c r="W80" s="1"/>
      <c r="X80" s="475"/>
      <c r="Y80" s="25"/>
      <c r="Z80" s="9"/>
    </row>
    <row r="81" spans="2:26" ht="14.4" thickBot="1" x14ac:dyDescent="0.3">
      <c r="B81" s="71" t="str">
        <f>CONCATENATE(Forside!$B$5,".",C81,".",D81,".",E81)</f>
        <v>...PARAMETER.MIDLINGSTID</v>
      </c>
      <c r="C81" s="83" t="str">
        <f>C11&amp;""</f>
        <v/>
      </c>
      <c r="D81" s="482" t="str">
        <f>D11&amp;""</f>
        <v/>
      </c>
      <c r="E81" s="1140" t="s">
        <v>224</v>
      </c>
      <c r="F81" s="1140"/>
      <c r="G81" s="1140"/>
      <c r="H81" s="1140"/>
      <c r="I81" s="1140"/>
      <c r="J81" s="1140"/>
      <c r="K81" s="1140"/>
      <c r="L81" s="1140"/>
      <c r="M81" s="1140"/>
      <c r="N81" s="1140"/>
      <c r="O81" s="1141" t="s">
        <v>97</v>
      </c>
      <c r="P81" s="1141"/>
      <c r="Q81" s="1141"/>
      <c r="R81" s="1141"/>
      <c r="S81" s="1141"/>
      <c r="T81" s="1141"/>
      <c r="U81" s="1141"/>
      <c r="V81" s="1142"/>
      <c r="W81" s="1"/>
      <c r="X81" s="5"/>
      <c r="Y81" s="462"/>
      <c r="Z81" s="461"/>
    </row>
    <row r="82" spans="2:26" ht="14.4" thickBot="1" x14ac:dyDescent="0.3">
      <c r="B82" s="71" t="str">
        <f>CONCATENATE(Forside!$B$5,".",C82,".",D82,".",E82)</f>
        <v>...PARAMETER.FEILV_FORSINK</v>
      </c>
      <c r="C82" s="83" t="str">
        <f>C11&amp;""</f>
        <v/>
      </c>
      <c r="D82" s="482" t="str">
        <f>D11&amp;""</f>
        <v/>
      </c>
      <c r="E82" s="1133" t="s">
        <v>295</v>
      </c>
      <c r="F82" s="1133"/>
      <c r="G82" s="1133"/>
      <c r="H82" s="1133"/>
      <c r="I82" s="1133"/>
      <c r="J82" s="1133"/>
      <c r="K82" s="1133"/>
      <c r="L82" s="1133"/>
      <c r="M82" s="1133"/>
      <c r="N82" s="1133"/>
      <c r="O82" s="1134" t="s">
        <v>96</v>
      </c>
      <c r="P82" s="1134"/>
      <c r="Q82" s="1134"/>
      <c r="R82" s="1134"/>
      <c r="S82" s="1134"/>
      <c r="T82" s="1134"/>
      <c r="U82" s="1134"/>
      <c r="V82" s="1135"/>
      <c r="W82" s="1"/>
      <c r="X82" s="6"/>
      <c r="Y82" s="460"/>
      <c r="Z82" s="459"/>
    </row>
    <row r="83" spans="2:26" ht="14.4" thickBot="1" x14ac:dyDescent="0.3">
      <c r="B83" s="71" t="str">
        <f>CONCATENATE(Forside!$B$5,".",C83,".",D83,".",E83)</f>
        <v>...PARAMETER.XAH_GRENSE</v>
      </c>
      <c r="C83" s="83" t="str">
        <f>C11&amp;""</f>
        <v/>
      </c>
      <c r="D83" s="482" t="str">
        <f>D11&amp;""</f>
        <v/>
      </c>
      <c r="E83" s="1133" t="s">
        <v>298</v>
      </c>
      <c r="F83" s="1133"/>
      <c r="G83" s="1133"/>
      <c r="H83" s="1133"/>
      <c r="I83" s="1133"/>
      <c r="J83" s="1133"/>
      <c r="K83" s="1133"/>
      <c r="L83" s="1133"/>
      <c r="M83" s="1133"/>
      <c r="N83" s="1133"/>
      <c r="O83" s="1134" t="s">
        <v>300</v>
      </c>
      <c r="P83" s="1134"/>
      <c r="Q83" s="1134"/>
      <c r="R83" s="1134"/>
      <c r="S83" s="1134"/>
      <c r="T83" s="1134"/>
      <c r="U83" s="1134"/>
      <c r="V83" s="1135"/>
      <c r="W83" s="1"/>
      <c r="X83" s="114"/>
      <c r="Y83" s="24"/>
      <c r="Z83" s="4"/>
    </row>
    <row r="84" spans="2:26" ht="14.4" thickBot="1" x14ac:dyDescent="0.3">
      <c r="B84" s="71" t="str">
        <f>CONCATENATE(Forside!$B$5,".",C84,".",D84,".",E84)</f>
        <v>...PARAMETER.XAL_GRENSE</v>
      </c>
      <c r="C84" s="83" t="str">
        <f>C11&amp;""</f>
        <v/>
      </c>
      <c r="D84" s="482" t="str">
        <f>D11&amp;""</f>
        <v/>
      </c>
      <c r="E84" s="1137" t="s">
        <v>299</v>
      </c>
      <c r="F84" s="1137"/>
      <c r="G84" s="1137"/>
      <c r="H84" s="1137"/>
      <c r="I84" s="1137"/>
      <c r="J84" s="1137"/>
      <c r="K84" s="1137"/>
      <c r="L84" s="1137"/>
      <c r="M84" s="1137"/>
      <c r="N84" s="1137"/>
      <c r="O84" s="1138" t="s">
        <v>301</v>
      </c>
      <c r="P84" s="1138"/>
      <c r="Q84" s="1138"/>
      <c r="R84" s="1138"/>
      <c r="S84" s="1138"/>
      <c r="T84" s="1138"/>
      <c r="U84" s="1138"/>
      <c r="V84" s="1139"/>
      <c r="W84" s="1"/>
      <c r="X84" s="475"/>
      <c r="Y84" s="25"/>
      <c r="Z84" s="9"/>
    </row>
    <row r="85" spans="2:26" ht="14.4" thickBot="1" x14ac:dyDescent="0.3">
      <c r="B85" s="71" t="str">
        <f>CONCATENATE(Forside!$B$5,".",C85,".",D85,".",E85)</f>
        <v>...PARAMETER.MIDLINGSTID</v>
      </c>
      <c r="C85" s="83" t="str">
        <f>C12&amp;""</f>
        <v/>
      </c>
      <c r="D85" s="482" t="str">
        <f>D12&amp;""</f>
        <v/>
      </c>
      <c r="E85" s="1140" t="s">
        <v>224</v>
      </c>
      <c r="F85" s="1140"/>
      <c r="G85" s="1140"/>
      <c r="H85" s="1140"/>
      <c r="I85" s="1140"/>
      <c r="J85" s="1140"/>
      <c r="K85" s="1140"/>
      <c r="L85" s="1140"/>
      <c r="M85" s="1140"/>
      <c r="N85" s="1140"/>
      <c r="O85" s="1141" t="s">
        <v>97</v>
      </c>
      <c r="P85" s="1141"/>
      <c r="Q85" s="1141"/>
      <c r="R85" s="1141"/>
      <c r="S85" s="1141"/>
      <c r="T85" s="1141"/>
      <c r="U85" s="1141"/>
      <c r="V85" s="1142"/>
      <c r="W85" s="1"/>
      <c r="X85" s="5"/>
      <c r="Y85" s="462"/>
      <c r="Z85" s="461"/>
    </row>
    <row r="86" spans="2:26" ht="14.4" thickBot="1" x14ac:dyDescent="0.3">
      <c r="B86" s="71" t="str">
        <f>CONCATENATE(Forside!$B$5,".",C86,".",D86,".",E86)</f>
        <v>...PARAMETER.FEILV_FORSINK</v>
      </c>
      <c r="C86" s="83" t="str">
        <f>C12&amp;""</f>
        <v/>
      </c>
      <c r="D86" s="482" t="str">
        <f>D12&amp;""</f>
        <v/>
      </c>
      <c r="E86" s="1133" t="s">
        <v>295</v>
      </c>
      <c r="F86" s="1133"/>
      <c r="G86" s="1133"/>
      <c r="H86" s="1133"/>
      <c r="I86" s="1133"/>
      <c r="J86" s="1133"/>
      <c r="K86" s="1133"/>
      <c r="L86" s="1133"/>
      <c r="M86" s="1133"/>
      <c r="N86" s="1133"/>
      <c r="O86" s="1134" t="s">
        <v>96</v>
      </c>
      <c r="P86" s="1134"/>
      <c r="Q86" s="1134"/>
      <c r="R86" s="1134"/>
      <c r="S86" s="1134"/>
      <c r="T86" s="1134"/>
      <c r="U86" s="1134"/>
      <c r="V86" s="1135"/>
      <c r="W86" s="1"/>
      <c r="X86" s="6"/>
      <c r="Y86" s="460"/>
      <c r="Z86" s="459"/>
    </row>
    <row r="87" spans="2:26" ht="14.4" thickBot="1" x14ac:dyDescent="0.3">
      <c r="B87" s="71" t="str">
        <f>CONCATENATE(Forside!$B$5,".",C87,".",D87,".",E87)</f>
        <v>...PARAMETER.XAH_GRENSE</v>
      </c>
      <c r="C87" s="83" t="str">
        <f>C12&amp;""</f>
        <v/>
      </c>
      <c r="D87" s="482" t="str">
        <f>D12&amp;""</f>
        <v/>
      </c>
      <c r="E87" s="1133" t="s">
        <v>298</v>
      </c>
      <c r="F87" s="1133"/>
      <c r="G87" s="1133"/>
      <c r="H87" s="1133"/>
      <c r="I87" s="1133"/>
      <c r="J87" s="1133"/>
      <c r="K87" s="1133"/>
      <c r="L87" s="1133"/>
      <c r="M87" s="1133"/>
      <c r="N87" s="1133"/>
      <c r="O87" s="1134" t="s">
        <v>300</v>
      </c>
      <c r="P87" s="1134"/>
      <c r="Q87" s="1134"/>
      <c r="R87" s="1134"/>
      <c r="S87" s="1134"/>
      <c r="T87" s="1134"/>
      <c r="U87" s="1134"/>
      <c r="V87" s="1135"/>
      <c r="W87" s="1"/>
      <c r="X87" s="114"/>
      <c r="Y87" s="24"/>
      <c r="Z87" s="4"/>
    </row>
    <row r="88" spans="2:26" ht="14.4" thickBot="1" x14ac:dyDescent="0.3">
      <c r="B88" s="71" t="str">
        <f>CONCATENATE(Forside!$B$5,".",C88,".",D88,".",E88)</f>
        <v>...PARAMETER.XAL_GRENSE</v>
      </c>
      <c r="C88" s="83" t="str">
        <f>C12&amp;""</f>
        <v/>
      </c>
      <c r="D88" s="482" t="str">
        <f>D12&amp;""</f>
        <v/>
      </c>
      <c r="E88" s="1137" t="s">
        <v>299</v>
      </c>
      <c r="F88" s="1137"/>
      <c r="G88" s="1137"/>
      <c r="H88" s="1137"/>
      <c r="I88" s="1137"/>
      <c r="J88" s="1137"/>
      <c r="K88" s="1137"/>
      <c r="L88" s="1137"/>
      <c r="M88" s="1137"/>
      <c r="N88" s="1137"/>
      <c r="O88" s="1138" t="s">
        <v>301</v>
      </c>
      <c r="P88" s="1138"/>
      <c r="Q88" s="1138"/>
      <c r="R88" s="1138"/>
      <c r="S88" s="1138"/>
      <c r="T88" s="1138"/>
      <c r="U88" s="1138"/>
      <c r="V88" s="1139"/>
      <c r="W88" s="1"/>
      <c r="X88" s="475"/>
      <c r="Y88" s="25"/>
      <c r="Z88" s="9"/>
    </row>
    <row r="89" spans="2:26" ht="14.4" thickBot="1" x14ac:dyDescent="0.3">
      <c r="B89" s="71" t="str">
        <f>CONCATENATE(Forside!$B$5,".",C89,".",D89,".",E89)</f>
        <v>...PARAMETER.MIDLINGSTID</v>
      </c>
      <c r="C89" s="83" t="str">
        <f>C13&amp;""</f>
        <v/>
      </c>
      <c r="D89" s="482" t="str">
        <f>D13&amp;""</f>
        <v/>
      </c>
      <c r="E89" s="1140" t="s">
        <v>224</v>
      </c>
      <c r="F89" s="1140"/>
      <c r="G89" s="1140"/>
      <c r="H89" s="1140"/>
      <c r="I89" s="1140"/>
      <c r="J89" s="1140"/>
      <c r="K89" s="1140"/>
      <c r="L89" s="1140"/>
      <c r="M89" s="1140"/>
      <c r="N89" s="1140"/>
      <c r="O89" s="1141" t="s">
        <v>97</v>
      </c>
      <c r="P89" s="1141"/>
      <c r="Q89" s="1141"/>
      <c r="R89" s="1141"/>
      <c r="S89" s="1141"/>
      <c r="T89" s="1141"/>
      <c r="U89" s="1141"/>
      <c r="V89" s="1142"/>
      <c r="W89" s="1"/>
      <c r="X89" s="471"/>
      <c r="Y89" s="470"/>
      <c r="Z89" s="469"/>
    </row>
    <row r="90" spans="2:26" s="964" customFormat="1" ht="14.4" thickBot="1" x14ac:dyDescent="0.3">
      <c r="B90" s="71" t="str">
        <f>CONCATENATE(Forside!$B$5,".",C90,".",D90,".",E90)</f>
        <v>...PARAMETER.XAH_GRENSE</v>
      </c>
      <c r="C90" s="83" t="str">
        <f>C13&amp;""</f>
        <v/>
      </c>
      <c r="D90" s="482" t="str">
        <f>D13&amp;""</f>
        <v/>
      </c>
      <c r="E90" s="1133" t="s">
        <v>298</v>
      </c>
      <c r="F90" s="1133"/>
      <c r="G90" s="1133"/>
      <c r="H90" s="1133"/>
      <c r="I90" s="1133"/>
      <c r="J90" s="1133"/>
      <c r="K90" s="1133"/>
      <c r="L90" s="1133"/>
      <c r="M90" s="1133"/>
      <c r="N90" s="1133"/>
      <c r="O90" s="1134" t="s">
        <v>96</v>
      </c>
      <c r="P90" s="1134"/>
      <c r="Q90" s="1134"/>
      <c r="R90" s="1134"/>
      <c r="S90" s="1134"/>
      <c r="T90" s="1134"/>
      <c r="U90" s="1134"/>
      <c r="V90" s="1135"/>
      <c r="W90" s="963"/>
      <c r="X90" s="114"/>
      <c r="Y90" s="24"/>
      <c r="Z90" s="4"/>
    </row>
    <row r="91" spans="2:26" s="964" customFormat="1" ht="14.4" thickBot="1" x14ac:dyDescent="0.3">
      <c r="B91" s="71" t="str">
        <f>CONCATENATE(Forside!$B$5,".",C91,".",D91,".",E91)</f>
        <v>...PARAMETER.XAL_GRENSE</v>
      </c>
      <c r="C91" s="83" t="str">
        <f>C13&amp;""</f>
        <v/>
      </c>
      <c r="D91" s="482" t="str">
        <f>D13&amp;""</f>
        <v/>
      </c>
      <c r="E91" s="1136" t="s">
        <v>299</v>
      </c>
      <c r="F91" s="1136"/>
      <c r="G91" s="1136"/>
      <c r="H91" s="1136"/>
      <c r="I91" s="1136"/>
      <c r="J91" s="1136"/>
      <c r="K91" s="1136"/>
      <c r="L91" s="1136"/>
      <c r="M91" s="1136"/>
      <c r="N91" s="1136"/>
      <c r="O91" s="1134" t="s">
        <v>300</v>
      </c>
      <c r="P91" s="1134"/>
      <c r="Q91" s="1134"/>
      <c r="R91" s="1134"/>
      <c r="S91" s="1134"/>
      <c r="T91" s="1134"/>
      <c r="U91" s="1134"/>
      <c r="V91" s="1135"/>
      <c r="W91" s="963"/>
      <c r="X91" s="968"/>
      <c r="Y91" s="33"/>
      <c r="Z91" s="28"/>
    </row>
    <row r="92" spans="2:26" ht="14.4" thickBot="1" x14ac:dyDescent="0.3">
      <c r="B92" s="71" t="str">
        <f>CONCATENATE(Forside!$B$5,".",C92,".",D92,".",E92)</f>
        <v>...PARAMETER.FEILV_FORSINK</v>
      </c>
      <c r="C92" s="83" t="str">
        <f>C13&amp;""</f>
        <v/>
      </c>
      <c r="D92" s="482" t="str">
        <f>D13&amp;""</f>
        <v/>
      </c>
      <c r="E92" s="1137" t="s">
        <v>295</v>
      </c>
      <c r="F92" s="1137"/>
      <c r="G92" s="1137"/>
      <c r="H92" s="1137"/>
      <c r="I92" s="1137"/>
      <c r="J92" s="1137"/>
      <c r="K92" s="1137"/>
      <c r="L92" s="1137"/>
      <c r="M92" s="1137"/>
      <c r="N92" s="1137"/>
      <c r="O92" s="1138" t="s">
        <v>301</v>
      </c>
      <c r="P92" s="1138"/>
      <c r="Q92" s="1138"/>
      <c r="R92" s="1138"/>
      <c r="S92" s="1138"/>
      <c r="T92" s="1138"/>
      <c r="U92" s="1138"/>
      <c r="V92" s="1139"/>
      <c r="W92" s="1"/>
      <c r="X92" s="965"/>
      <c r="Y92" s="966"/>
      <c r="Z92" s="457"/>
    </row>
    <row r="93" spans="2:26" ht="14.4" thickBot="1" x14ac:dyDescent="0.3">
      <c r="B93" s="71" t="str">
        <f>CONCATENATE(Forside!$B$5,".",C93,".",D93,".",E93)</f>
        <v>...PARAMETER.MIDLINGSTID</v>
      </c>
      <c r="C93" s="83" t="str">
        <f>C14&amp;""</f>
        <v/>
      </c>
      <c r="D93" s="482" t="str">
        <f>D14&amp;""</f>
        <v/>
      </c>
      <c r="E93" s="1140" t="s">
        <v>224</v>
      </c>
      <c r="F93" s="1140"/>
      <c r="G93" s="1140"/>
      <c r="H93" s="1140"/>
      <c r="I93" s="1140"/>
      <c r="J93" s="1140"/>
      <c r="K93" s="1140"/>
      <c r="L93" s="1140"/>
      <c r="M93" s="1140"/>
      <c r="N93" s="1140"/>
      <c r="O93" s="1141" t="s">
        <v>97</v>
      </c>
      <c r="P93" s="1141"/>
      <c r="Q93" s="1141"/>
      <c r="R93" s="1141"/>
      <c r="S93" s="1141"/>
      <c r="T93" s="1141"/>
      <c r="U93" s="1141"/>
      <c r="V93" s="1142"/>
      <c r="W93" s="1"/>
      <c r="X93" s="5"/>
      <c r="Y93" s="462"/>
      <c r="Z93" s="461"/>
    </row>
    <row r="94" spans="2:26" ht="14.4" thickBot="1" x14ac:dyDescent="0.3">
      <c r="B94" s="71" t="str">
        <f>CONCATENATE(Forside!$B$5,".",C94,".",D94,".",E94)</f>
        <v>...PARAMETER.FEILV_FORSINK</v>
      </c>
      <c r="C94" s="83" t="str">
        <f>C14&amp;""</f>
        <v/>
      </c>
      <c r="D94" s="482" t="str">
        <f>D14&amp;""</f>
        <v/>
      </c>
      <c r="E94" s="1133" t="s">
        <v>295</v>
      </c>
      <c r="F94" s="1133"/>
      <c r="G94" s="1133"/>
      <c r="H94" s="1133"/>
      <c r="I94" s="1133"/>
      <c r="J94" s="1133"/>
      <c r="K94" s="1133"/>
      <c r="L94" s="1133"/>
      <c r="M94" s="1133"/>
      <c r="N94" s="1133"/>
      <c r="O94" s="1134" t="s">
        <v>96</v>
      </c>
      <c r="P94" s="1134"/>
      <c r="Q94" s="1134"/>
      <c r="R94" s="1134"/>
      <c r="S94" s="1134"/>
      <c r="T94" s="1134"/>
      <c r="U94" s="1134"/>
      <c r="V94" s="1135"/>
      <c r="W94" s="1"/>
      <c r="X94" s="6"/>
      <c r="Y94" s="460"/>
      <c r="Z94" s="459"/>
    </row>
    <row r="95" spans="2:26" ht="14.4" thickBot="1" x14ac:dyDescent="0.3">
      <c r="B95" s="71" t="str">
        <f>CONCATENATE(Forside!$B$5,".",C95,".",D95,".",E95)</f>
        <v>...PARAMETER.XAH_GRENSE</v>
      </c>
      <c r="C95" s="83" t="str">
        <f>C14&amp;""</f>
        <v/>
      </c>
      <c r="D95" s="482" t="str">
        <f>D14&amp;""</f>
        <v/>
      </c>
      <c r="E95" s="1133" t="s">
        <v>298</v>
      </c>
      <c r="F95" s="1133"/>
      <c r="G95" s="1133"/>
      <c r="H95" s="1133"/>
      <c r="I95" s="1133"/>
      <c r="J95" s="1133"/>
      <c r="K95" s="1133"/>
      <c r="L95" s="1133"/>
      <c r="M95" s="1133"/>
      <c r="N95" s="1133"/>
      <c r="O95" s="1134" t="s">
        <v>300</v>
      </c>
      <c r="P95" s="1134"/>
      <c r="Q95" s="1134"/>
      <c r="R95" s="1134"/>
      <c r="S95" s="1134"/>
      <c r="T95" s="1134"/>
      <c r="U95" s="1134"/>
      <c r="V95" s="1135"/>
      <c r="W95" s="1"/>
      <c r="X95" s="114"/>
      <c r="Y95" s="24"/>
      <c r="Z95" s="4"/>
    </row>
    <row r="96" spans="2:26" ht="14.4" thickBot="1" x14ac:dyDescent="0.3">
      <c r="B96" s="71" t="str">
        <f>CONCATENATE(Forside!$B$5,".",C96,".",D96,".",E96)</f>
        <v>...PARAMETER.XAL_GRENSE</v>
      </c>
      <c r="C96" s="83" t="str">
        <f>C14&amp;""</f>
        <v/>
      </c>
      <c r="D96" s="482" t="str">
        <f>D14&amp;""</f>
        <v/>
      </c>
      <c r="E96" s="1137" t="s">
        <v>299</v>
      </c>
      <c r="F96" s="1137"/>
      <c r="G96" s="1137"/>
      <c r="H96" s="1137"/>
      <c r="I96" s="1137"/>
      <c r="J96" s="1137"/>
      <c r="K96" s="1137"/>
      <c r="L96" s="1137"/>
      <c r="M96" s="1137"/>
      <c r="N96" s="1137"/>
      <c r="O96" s="1138" t="s">
        <v>301</v>
      </c>
      <c r="P96" s="1138"/>
      <c r="Q96" s="1138"/>
      <c r="R96" s="1138"/>
      <c r="S96" s="1138"/>
      <c r="T96" s="1138"/>
      <c r="U96" s="1138"/>
      <c r="V96" s="1139"/>
      <c r="W96" s="1"/>
      <c r="X96" s="475"/>
      <c r="Y96" s="25"/>
      <c r="Z96" s="9"/>
    </row>
    <row r="97" spans="2:26" ht="14.4" thickBot="1" x14ac:dyDescent="0.3">
      <c r="B97" s="71" t="str">
        <f>CONCATENATE(Forside!$B$5,".",C97,".",D97,".",E97)</f>
        <v>...PARAMETER.MIDLINGSTID</v>
      </c>
      <c r="C97" s="83" t="str">
        <f>C15&amp;""</f>
        <v/>
      </c>
      <c r="D97" s="482" t="str">
        <f>D15&amp;""</f>
        <v/>
      </c>
      <c r="E97" s="1140" t="s">
        <v>224</v>
      </c>
      <c r="F97" s="1140"/>
      <c r="G97" s="1140"/>
      <c r="H97" s="1140"/>
      <c r="I97" s="1140"/>
      <c r="J97" s="1140"/>
      <c r="K97" s="1140"/>
      <c r="L97" s="1140"/>
      <c r="M97" s="1140"/>
      <c r="N97" s="1140"/>
      <c r="O97" s="1141" t="s">
        <v>97</v>
      </c>
      <c r="P97" s="1141"/>
      <c r="Q97" s="1141"/>
      <c r="R97" s="1141"/>
      <c r="S97" s="1141"/>
      <c r="T97" s="1141"/>
      <c r="U97" s="1141"/>
      <c r="V97" s="1142"/>
      <c r="W97" s="1"/>
      <c r="X97" s="471"/>
      <c r="Y97" s="470"/>
      <c r="Z97" s="469"/>
    </row>
    <row r="98" spans="2:26" ht="14.4" thickBot="1" x14ac:dyDescent="0.3">
      <c r="B98" s="71" t="str">
        <f>CONCATENATE(Forside!$B$5,".",C98,".",D98,".",E98)</f>
        <v>...PARAMETER.FEILV_FORSINK</v>
      </c>
      <c r="C98" s="83" t="str">
        <f>C15&amp;""</f>
        <v/>
      </c>
      <c r="D98" s="482" t="str">
        <f>D15&amp;""</f>
        <v/>
      </c>
      <c r="E98" s="1133" t="s">
        <v>295</v>
      </c>
      <c r="F98" s="1133"/>
      <c r="G98" s="1133"/>
      <c r="H98" s="1133"/>
      <c r="I98" s="1133"/>
      <c r="J98" s="1133"/>
      <c r="K98" s="1133"/>
      <c r="L98" s="1133"/>
      <c r="M98" s="1133"/>
      <c r="N98" s="1133"/>
      <c r="O98" s="1134" t="s">
        <v>96</v>
      </c>
      <c r="P98" s="1134"/>
      <c r="Q98" s="1134"/>
      <c r="R98" s="1134"/>
      <c r="S98" s="1134"/>
      <c r="T98" s="1134"/>
      <c r="U98" s="1134"/>
      <c r="V98" s="1135"/>
      <c r="W98" s="1"/>
      <c r="X98" s="6"/>
      <c r="Y98" s="460"/>
      <c r="Z98" s="459"/>
    </row>
    <row r="99" spans="2:26" ht="14.4" thickBot="1" x14ac:dyDescent="0.3">
      <c r="B99" s="71" t="str">
        <f>CONCATENATE(Forside!$B$5,".",C99,".",D99,".",E99)</f>
        <v>...PARAMETER.XAH_GRENSE</v>
      </c>
      <c r="C99" s="83" t="str">
        <f>C15&amp;""</f>
        <v/>
      </c>
      <c r="D99" s="482" t="str">
        <f>D15&amp;""</f>
        <v/>
      </c>
      <c r="E99" s="1133" t="s">
        <v>298</v>
      </c>
      <c r="F99" s="1133"/>
      <c r="G99" s="1133"/>
      <c r="H99" s="1133"/>
      <c r="I99" s="1133"/>
      <c r="J99" s="1133"/>
      <c r="K99" s="1133"/>
      <c r="L99" s="1133"/>
      <c r="M99" s="1133"/>
      <c r="N99" s="1133"/>
      <c r="O99" s="1134" t="s">
        <v>300</v>
      </c>
      <c r="P99" s="1134"/>
      <c r="Q99" s="1134"/>
      <c r="R99" s="1134"/>
      <c r="S99" s="1134"/>
      <c r="T99" s="1134"/>
      <c r="U99" s="1134"/>
      <c r="V99" s="1135"/>
      <c r="W99" s="1"/>
      <c r="X99" s="114"/>
      <c r="Y99" s="24"/>
      <c r="Z99" s="4"/>
    </row>
    <row r="100" spans="2:26" ht="14.4" thickBot="1" x14ac:dyDescent="0.3">
      <c r="B100" s="71" t="str">
        <f>CONCATENATE(Forside!$B$5,".",C100,".",D100,".",E100)</f>
        <v>...PARAMETER.XAL_GRENSE</v>
      </c>
      <c r="C100" s="83" t="str">
        <f>C15&amp;""</f>
        <v/>
      </c>
      <c r="D100" s="482" t="str">
        <f>D15&amp;""</f>
        <v/>
      </c>
      <c r="E100" s="1137" t="s">
        <v>299</v>
      </c>
      <c r="F100" s="1137"/>
      <c r="G100" s="1137"/>
      <c r="H100" s="1137"/>
      <c r="I100" s="1137"/>
      <c r="J100" s="1137"/>
      <c r="K100" s="1137"/>
      <c r="L100" s="1137"/>
      <c r="M100" s="1137"/>
      <c r="N100" s="1137"/>
      <c r="O100" s="1138" t="s">
        <v>301</v>
      </c>
      <c r="P100" s="1138"/>
      <c r="Q100" s="1138"/>
      <c r="R100" s="1138"/>
      <c r="S100" s="1138"/>
      <c r="T100" s="1138"/>
      <c r="U100" s="1138"/>
      <c r="V100" s="1139"/>
      <c r="W100" s="1"/>
      <c r="X100" s="475"/>
      <c r="Y100" s="25"/>
      <c r="Z100" s="9"/>
    </row>
    <row r="101" spans="2:26" ht="14.4" thickBot="1" x14ac:dyDescent="0.3">
      <c r="B101" s="71" t="str">
        <f>CONCATENATE(Forside!$B$5,".",C101,".",D101,".",E101)</f>
        <v>...PARAMETER.MIDLINGSTID</v>
      </c>
      <c r="C101" s="83" t="str">
        <f>C16&amp;""</f>
        <v/>
      </c>
      <c r="D101" s="482" t="str">
        <f>D16&amp;""</f>
        <v/>
      </c>
      <c r="E101" s="1140" t="s">
        <v>224</v>
      </c>
      <c r="F101" s="1140"/>
      <c r="G101" s="1140"/>
      <c r="H101" s="1140"/>
      <c r="I101" s="1140"/>
      <c r="J101" s="1140"/>
      <c r="K101" s="1140"/>
      <c r="L101" s="1140"/>
      <c r="M101" s="1140"/>
      <c r="N101" s="1140"/>
      <c r="O101" s="1141" t="s">
        <v>97</v>
      </c>
      <c r="P101" s="1141"/>
      <c r="Q101" s="1141"/>
      <c r="R101" s="1141"/>
      <c r="S101" s="1141"/>
      <c r="T101" s="1141"/>
      <c r="U101" s="1141"/>
      <c r="V101" s="1142"/>
      <c r="W101" s="1"/>
      <c r="X101" s="471"/>
      <c r="Y101" s="470"/>
      <c r="Z101" s="469"/>
    </row>
    <row r="102" spans="2:26" ht="14.4" thickBot="1" x14ac:dyDescent="0.3">
      <c r="B102" s="71" t="str">
        <f>CONCATENATE(Forside!$B$5,".",C102,".",D102,".",E102)</f>
        <v>...PARAMETER.FEILV_FORSINK</v>
      </c>
      <c r="C102" s="83" t="str">
        <f>C16&amp;""</f>
        <v/>
      </c>
      <c r="D102" s="482" t="str">
        <f>D16&amp;""</f>
        <v/>
      </c>
      <c r="E102" s="1133" t="s">
        <v>295</v>
      </c>
      <c r="F102" s="1133"/>
      <c r="G102" s="1133"/>
      <c r="H102" s="1133"/>
      <c r="I102" s="1133"/>
      <c r="J102" s="1133"/>
      <c r="K102" s="1133"/>
      <c r="L102" s="1133"/>
      <c r="M102" s="1133"/>
      <c r="N102" s="1133"/>
      <c r="O102" s="1134" t="s">
        <v>96</v>
      </c>
      <c r="P102" s="1134"/>
      <c r="Q102" s="1134"/>
      <c r="R102" s="1134"/>
      <c r="S102" s="1134"/>
      <c r="T102" s="1134"/>
      <c r="U102" s="1134"/>
      <c r="V102" s="1135"/>
      <c r="W102" s="1"/>
      <c r="X102" s="6"/>
      <c r="Y102" s="460"/>
      <c r="Z102" s="459"/>
    </row>
    <row r="103" spans="2:26" ht="14.4" thickBot="1" x14ac:dyDescent="0.3">
      <c r="B103" s="71" t="str">
        <f>CONCATENATE(Forside!$B$5,".",C103,".",D103,".",E103)</f>
        <v>...PARAMETER.XAH_GRENSE</v>
      </c>
      <c r="C103" s="83" t="str">
        <f>C16&amp;""</f>
        <v/>
      </c>
      <c r="D103" s="482" t="str">
        <f>D16&amp;""</f>
        <v/>
      </c>
      <c r="E103" s="1133" t="s">
        <v>298</v>
      </c>
      <c r="F103" s="1133"/>
      <c r="G103" s="1133"/>
      <c r="H103" s="1133"/>
      <c r="I103" s="1133"/>
      <c r="J103" s="1133"/>
      <c r="K103" s="1133"/>
      <c r="L103" s="1133"/>
      <c r="M103" s="1133"/>
      <c r="N103" s="1133"/>
      <c r="O103" s="1134" t="s">
        <v>300</v>
      </c>
      <c r="P103" s="1134"/>
      <c r="Q103" s="1134"/>
      <c r="R103" s="1134"/>
      <c r="S103" s="1134"/>
      <c r="T103" s="1134"/>
      <c r="U103" s="1134"/>
      <c r="V103" s="1135"/>
      <c r="W103" s="1"/>
      <c r="X103" s="114"/>
      <c r="Y103" s="24"/>
      <c r="Z103" s="4"/>
    </row>
    <row r="104" spans="2:26" ht="14.4" thickBot="1" x14ac:dyDescent="0.3">
      <c r="B104" s="71" t="str">
        <f>CONCATENATE(Forside!$B$5,".",C104,".",D104,".",E104)</f>
        <v>...PARAMETER.XAL_GRENSE</v>
      </c>
      <c r="C104" s="83" t="str">
        <f>C16&amp;""</f>
        <v/>
      </c>
      <c r="D104" s="482" t="str">
        <f>D16&amp;""</f>
        <v/>
      </c>
      <c r="E104" s="1137" t="s">
        <v>299</v>
      </c>
      <c r="F104" s="1137"/>
      <c r="G104" s="1137"/>
      <c r="H104" s="1137"/>
      <c r="I104" s="1137"/>
      <c r="J104" s="1137"/>
      <c r="K104" s="1137"/>
      <c r="L104" s="1137"/>
      <c r="M104" s="1137"/>
      <c r="N104" s="1137"/>
      <c r="O104" s="1138" t="s">
        <v>301</v>
      </c>
      <c r="P104" s="1138"/>
      <c r="Q104" s="1138"/>
      <c r="R104" s="1138"/>
      <c r="S104" s="1138"/>
      <c r="T104" s="1138"/>
      <c r="U104" s="1138"/>
      <c r="V104" s="1139"/>
      <c r="W104" s="1"/>
      <c r="X104" s="475"/>
      <c r="Y104" s="25"/>
      <c r="Z104" s="9"/>
    </row>
    <row r="105" spans="2:26" ht="14.4" thickBot="1" x14ac:dyDescent="0.3">
      <c r="B105" s="71" t="str">
        <f>CONCATENATE(Forside!$B$5,".",C105,".",D105,".",E105)</f>
        <v>...PARAMETER.MIDLINGSTID</v>
      </c>
      <c r="C105" s="83" t="str">
        <f>C17&amp;""</f>
        <v/>
      </c>
      <c r="D105" s="482" t="str">
        <f>D17&amp;""</f>
        <v/>
      </c>
      <c r="E105" s="1140" t="s">
        <v>224</v>
      </c>
      <c r="F105" s="1140"/>
      <c r="G105" s="1140"/>
      <c r="H105" s="1140"/>
      <c r="I105" s="1140"/>
      <c r="J105" s="1140"/>
      <c r="K105" s="1140"/>
      <c r="L105" s="1140"/>
      <c r="M105" s="1140"/>
      <c r="N105" s="1140"/>
      <c r="O105" s="1141" t="s">
        <v>97</v>
      </c>
      <c r="P105" s="1141"/>
      <c r="Q105" s="1141"/>
      <c r="R105" s="1141"/>
      <c r="S105" s="1141"/>
      <c r="T105" s="1141"/>
      <c r="U105" s="1141"/>
      <c r="V105" s="1142"/>
      <c r="W105" s="1"/>
      <c r="X105" s="5"/>
      <c r="Y105" s="462"/>
      <c r="Z105" s="461"/>
    </row>
    <row r="106" spans="2:26" ht="14.4" thickBot="1" x14ac:dyDescent="0.3">
      <c r="B106" s="71" t="str">
        <f>CONCATENATE(Forside!$B$5,".",C106,".",D106,".",E106)</f>
        <v>...PARAMETER.FEILV_FORSINK</v>
      </c>
      <c r="C106" s="83" t="str">
        <f>C17&amp;""</f>
        <v/>
      </c>
      <c r="D106" s="482" t="str">
        <f>D17&amp;""</f>
        <v/>
      </c>
      <c r="E106" s="1133" t="s">
        <v>295</v>
      </c>
      <c r="F106" s="1133"/>
      <c r="G106" s="1133"/>
      <c r="H106" s="1133"/>
      <c r="I106" s="1133"/>
      <c r="J106" s="1133"/>
      <c r="K106" s="1133"/>
      <c r="L106" s="1133"/>
      <c r="M106" s="1133"/>
      <c r="N106" s="1133"/>
      <c r="O106" s="1134" t="s">
        <v>96</v>
      </c>
      <c r="P106" s="1134"/>
      <c r="Q106" s="1134"/>
      <c r="R106" s="1134"/>
      <c r="S106" s="1134"/>
      <c r="T106" s="1134"/>
      <c r="U106" s="1134"/>
      <c r="V106" s="1135"/>
      <c r="W106" s="1"/>
      <c r="X106" s="6"/>
      <c r="Y106" s="460"/>
      <c r="Z106" s="459"/>
    </row>
    <row r="107" spans="2:26" ht="14.4" thickBot="1" x14ac:dyDescent="0.3">
      <c r="B107" s="71" t="str">
        <f>CONCATENATE(Forside!$B$5,".",C107,".",D107,".",E107)</f>
        <v>...PARAMETER.XAH_GRENSE</v>
      </c>
      <c r="C107" s="83" t="str">
        <f>C17&amp;""</f>
        <v/>
      </c>
      <c r="D107" s="482" t="str">
        <f>D17&amp;""</f>
        <v/>
      </c>
      <c r="E107" s="1133" t="s">
        <v>298</v>
      </c>
      <c r="F107" s="1133"/>
      <c r="G107" s="1133"/>
      <c r="H107" s="1133"/>
      <c r="I107" s="1133"/>
      <c r="J107" s="1133"/>
      <c r="K107" s="1133"/>
      <c r="L107" s="1133"/>
      <c r="M107" s="1133"/>
      <c r="N107" s="1133"/>
      <c r="O107" s="1134" t="s">
        <v>300</v>
      </c>
      <c r="P107" s="1134"/>
      <c r="Q107" s="1134"/>
      <c r="R107" s="1134"/>
      <c r="S107" s="1134"/>
      <c r="T107" s="1134"/>
      <c r="U107" s="1134"/>
      <c r="V107" s="1135"/>
      <c r="W107" s="1"/>
      <c r="X107" s="114"/>
      <c r="Y107" s="24"/>
      <c r="Z107" s="4"/>
    </row>
    <row r="108" spans="2:26" ht="14.4" thickBot="1" x14ac:dyDescent="0.3">
      <c r="B108" s="71" t="str">
        <f>CONCATENATE(Forside!$B$5,".",C108,".",D108,".",E108)</f>
        <v>...PARAMETER.XAL_GRENSE</v>
      </c>
      <c r="C108" s="83" t="str">
        <f>C17&amp;""</f>
        <v/>
      </c>
      <c r="D108" s="482" t="str">
        <f>D17&amp;""</f>
        <v/>
      </c>
      <c r="E108" s="1137" t="s">
        <v>299</v>
      </c>
      <c r="F108" s="1137"/>
      <c r="G108" s="1137"/>
      <c r="H108" s="1137"/>
      <c r="I108" s="1137"/>
      <c r="J108" s="1137"/>
      <c r="K108" s="1137"/>
      <c r="L108" s="1137"/>
      <c r="M108" s="1137"/>
      <c r="N108" s="1137"/>
      <c r="O108" s="1138" t="s">
        <v>301</v>
      </c>
      <c r="P108" s="1138"/>
      <c r="Q108" s="1138"/>
      <c r="R108" s="1138"/>
      <c r="S108" s="1138"/>
      <c r="T108" s="1138"/>
      <c r="U108" s="1138"/>
      <c r="V108" s="1139"/>
      <c r="W108" s="1"/>
      <c r="X108" s="475"/>
      <c r="Y108" s="25"/>
      <c r="Z108" s="9"/>
    </row>
    <row r="109" spans="2:26" ht="14.4" thickBot="1" x14ac:dyDescent="0.3">
      <c r="B109" s="71" t="str">
        <f>CONCATENATE(Forside!$B$5,".",C109,".",D109,".",E109)</f>
        <v>...PARAMETER.MIDLINGSTID</v>
      </c>
      <c r="C109" s="83" t="str">
        <f>C18&amp;""</f>
        <v/>
      </c>
      <c r="D109" s="482" t="str">
        <f>D18&amp;""</f>
        <v/>
      </c>
      <c r="E109" s="1140" t="s">
        <v>224</v>
      </c>
      <c r="F109" s="1140"/>
      <c r="G109" s="1140"/>
      <c r="H109" s="1140"/>
      <c r="I109" s="1140"/>
      <c r="J109" s="1140"/>
      <c r="K109" s="1140"/>
      <c r="L109" s="1140"/>
      <c r="M109" s="1140"/>
      <c r="N109" s="1140"/>
      <c r="O109" s="1141" t="s">
        <v>97</v>
      </c>
      <c r="P109" s="1141"/>
      <c r="Q109" s="1141"/>
      <c r="R109" s="1141"/>
      <c r="S109" s="1141"/>
      <c r="T109" s="1141"/>
      <c r="U109" s="1141"/>
      <c r="V109" s="1142"/>
      <c r="W109" s="1"/>
      <c r="X109" s="471"/>
      <c r="Y109" s="470"/>
      <c r="Z109" s="469"/>
    </row>
    <row r="110" spans="2:26" ht="14.4" thickBot="1" x14ac:dyDescent="0.3">
      <c r="B110" s="71" t="str">
        <f>CONCATENATE(Forside!$B$5,".",C110,".",D110,".",E110)</f>
        <v>...PARAMETER.FEILV_FORSINK</v>
      </c>
      <c r="C110" s="83" t="str">
        <f>C18&amp;""</f>
        <v/>
      </c>
      <c r="D110" s="482" t="str">
        <f>D18&amp;""</f>
        <v/>
      </c>
      <c r="E110" s="1133" t="s">
        <v>295</v>
      </c>
      <c r="F110" s="1133"/>
      <c r="G110" s="1133"/>
      <c r="H110" s="1133"/>
      <c r="I110" s="1133"/>
      <c r="J110" s="1133"/>
      <c r="K110" s="1133"/>
      <c r="L110" s="1133"/>
      <c r="M110" s="1133"/>
      <c r="N110" s="1133"/>
      <c r="O110" s="1134" t="s">
        <v>96</v>
      </c>
      <c r="P110" s="1134"/>
      <c r="Q110" s="1134"/>
      <c r="R110" s="1134"/>
      <c r="S110" s="1134"/>
      <c r="T110" s="1134"/>
      <c r="U110" s="1134"/>
      <c r="V110" s="1135"/>
      <c r="W110" s="1"/>
      <c r="X110" s="6"/>
      <c r="Y110" s="460"/>
      <c r="Z110" s="459"/>
    </row>
    <row r="111" spans="2:26" ht="14.4" thickBot="1" x14ac:dyDescent="0.3">
      <c r="B111" s="71" t="str">
        <f>CONCATENATE(Forside!$B$5,".",C111,".",D111,".",E111)</f>
        <v>...PARAMETER.XAH_GRENSE</v>
      </c>
      <c r="C111" s="83" t="str">
        <f>C18&amp;""</f>
        <v/>
      </c>
      <c r="D111" s="482" t="str">
        <f>D18&amp;""</f>
        <v/>
      </c>
      <c r="E111" s="1133" t="s">
        <v>298</v>
      </c>
      <c r="F111" s="1133"/>
      <c r="G111" s="1133"/>
      <c r="H111" s="1133"/>
      <c r="I111" s="1133"/>
      <c r="J111" s="1133"/>
      <c r="K111" s="1133"/>
      <c r="L111" s="1133"/>
      <c r="M111" s="1133"/>
      <c r="N111" s="1133"/>
      <c r="O111" s="1134" t="s">
        <v>300</v>
      </c>
      <c r="P111" s="1134"/>
      <c r="Q111" s="1134"/>
      <c r="R111" s="1134"/>
      <c r="S111" s="1134"/>
      <c r="T111" s="1134"/>
      <c r="U111" s="1134"/>
      <c r="V111" s="1135"/>
      <c r="W111" s="1"/>
      <c r="X111" s="114"/>
      <c r="Y111" s="24"/>
      <c r="Z111" s="4"/>
    </row>
    <row r="112" spans="2:26" ht="14.4" thickBot="1" x14ac:dyDescent="0.3">
      <c r="B112" s="71" t="str">
        <f>CONCATENATE(Forside!$B$5,".",C112,".",D112,".",E112)</f>
        <v>...PARAMETER.XAL_GRENSE</v>
      </c>
      <c r="C112" s="83" t="str">
        <f>C18&amp;""</f>
        <v/>
      </c>
      <c r="D112" s="482" t="str">
        <f>D18&amp;""</f>
        <v/>
      </c>
      <c r="E112" s="1137" t="s">
        <v>299</v>
      </c>
      <c r="F112" s="1137"/>
      <c r="G112" s="1137"/>
      <c r="H112" s="1137"/>
      <c r="I112" s="1137"/>
      <c r="J112" s="1137"/>
      <c r="K112" s="1137"/>
      <c r="L112" s="1137"/>
      <c r="M112" s="1137"/>
      <c r="N112" s="1137"/>
      <c r="O112" s="1138" t="s">
        <v>301</v>
      </c>
      <c r="P112" s="1138"/>
      <c r="Q112" s="1138"/>
      <c r="R112" s="1138"/>
      <c r="S112" s="1138"/>
      <c r="T112" s="1138"/>
      <c r="U112" s="1138"/>
      <c r="V112" s="1139"/>
      <c r="W112" s="1"/>
      <c r="X112" s="475"/>
      <c r="Y112" s="25"/>
      <c r="Z112" s="9"/>
    </row>
    <row r="113" spans="2:26" ht="14.4" thickBot="1" x14ac:dyDescent="0.3">
      <c r="B113" s="71" t="str">
        <f>CONCATENATE(Forside!$B$5,".",C113,".",D113,".",E113)</f>
        <v>...PARAMETER.MIDLINGSTID</v>
      </c>
      <c r="C113" s="83" t="str">
        <f>C19&amp;""</f>
        <v/>
      </c>
      <c r="D113" s="482" t="str">
        <f>D19&amp;""</f>
        <v/>
      </c>
      <c r="E113" s="1140" t="s">
        <v>224</v>
      </c>
      <c r="F113" s="1140"/>
      <c r="G113" s="1140"/>
      <c r="H113" s="1140"/>
      <c r="I113" s="1140"/>
      <c r="J113" s="1140"/>
      <c r="K113" s="1140"/>
      <c r="L113" s="1140"/>
      <c r="M113" s="1140"/>
      <c r="N113" s="1140"/>
      <c r="O113" s="1141" t="s">
        <v>97</v>
      </c>
      <c r="P113" s="1141"/>
      <c r="Q113" s="1141"/>
      <c r="R113" s="1141"/>
      <c r="S113" s="1141"/>
      <c r="T113" s="1141"/>
      <c r="U113" s="1141"/>
      <c r="V113" s="1142"/>
      <c r="W113" s="1"/>
      <c r="X113" s="5"/>
      <c r="Y113" s="462"/>
      <c r="Z113" s="461"/>
    </row>
    <row r="114" spans="2:26" ht="14.4" thickBot="1" x14ac:dyDescent="0.3">
      <c r="B114" s="71" t="str">
        <f>CONCATENATE(Forside!$B$5,".",C114,".",D114,".",E114)</f>
        <v>...PARAMETER.FEILV_FORSINK</v>
      </c>
      <c r="C114" s="83" t="str">
        <f>C19&amp;""</f>
        <v/>
      </c>
      <c r="D114" s="482" t="str">
        <f>D19&amp;""</f>
        <v/>
      </c>
      <c r="E114" s="1133" t="s">
        <v>295</v>
      </c>
      <c r="F114" s="1133"/>
      <c r="G114" s="1133"/>
      <c r="H114" s="1133"/>
      <c r="I114" s="1133"/>
      <c r="J114" s="1133"/>
      <c r="K114" s="1133"/>
      <c r="L114" s="1133"/>
      <c r="M114" s="1133"/>
      <c r="N114" s="1133"/>
      <c r="O114" s="1134" t="s">
        <v>96</v>
      </c>
      <c r="P114" s="1134"/>
      <c r="Q114" s="1134"/>
      <c r="R114" s="1134"/>
      <c r="S114" s="1134"/>
      <c r="T114" s="1134"/>
      <c r="U114" s="1134"/>
      <c r="V114" s="1135"/>
      <c r="W114" s="1"/>
      <c r="X114" s="6"/>
      <c r="Y114" s="460"/>
      <c r="Z114" s="459"/>
    </row>
    <row r="115" spans="2:26" ht="14.4" thickBot="1" x14ac:dyDescent="0.3">
      <c r="B115" s="71" t="str">
        <f>CONCATENATE(Forside!$B$5,".",C115,".",D115,".",E115)</f>
        <v>...PARAMETER.XAH_GRENSE</v>
      </c>
      <c r="C115" s="83" t="str">
        <f>C19&amp;""</f>
        <v/>
      </c>
      <c r="D115" s="482" t="str">
        <f>D19&amp;""</f>
        <v/>
      </c>
      <c r="E115" s="1133" t="s">
        <v>298</v>
      </c>
      <c r="F115" s="1133"/>
      <c r="G115" s="1133"/>
      <c r="H115" s="1133"/>
      <c r="I115" s="1133"/>
      <c r="J115" s="1133"/>
      <c r="K115" s="1133"/>
      <c r="L115" s="1133"/>
      <c r="M115" s="1133"/>
      <c r="N115" s="1133"/>
      <c r="O115" s="1134" t="s">
        <v>300</v>
      </c>
      <c r="P115" s="1134"/>
      <c r="Q115" s="1134"/>
      <c r="R115" s="1134"/>
      <c r="S115" s="1134"/>
      <c r="T115" s="1134"/>
      <c r="U115" s="1134"/>
      <c r="V115" s="1135"/>
      <c r="W115" s="1"/>
      <c r="X115" s="114"/>
      <c r="Y115" s="24"/>
      <c r="Z115" s="4"/>
    </row>
    <row r="116" spans="2:26" ht="14.4" thickBot="1" x14ac:dyDescent="0.3">
      <c r="B116" s="71" t="str">
        <f>CONCATENATE(Forside!$B$5,".",C116,".",D116,".",E116)</f>
        <v>...PARAMETER.XAL_GRENSE</v>
      </c>
      <c r="C116" s="83" t="str">
        <f>C19&amp;""</f>
        <v/>
      </c>
      <c r="D116" s="482" t="str">
        <f>D19&amp;""</f>
        <v/>
      </c>
      <c r="E116" s="1137" t="s">
        <v>299</v>
      </c>
      <c r="F116" s="1137"/>
      <c r="G116" s="1137"/>
      <c r="H116" s="1137"/>
      <c r="I116" s="1137"/>
      <c r="J116" s="1137"/>
      <c r="K116" s="1137"/>
      <c r="L116" s="1137"/>
      <c r="M116" s="1137"/>
      <c r="N116" s="1137"/>
      <c r="O116" s="1138" t="s">
        <v>301</v>
      </c>
      <c r="P116" s="1138"/>
      <c r="Q116" s="1138"/>
      <c r="R116" s="1138"/>
      <c r="S116" s="1138"/>
      <c r="T116" s="1138"/>
      <c r="U116" s="1138"/>
      <c r="V116" s="1139"/>
      <c r="W116" s="1"/>
      <c r="X116" s="475"/>
      <c r="Y116" s="25"/>
      <c r="Z116" s="9"/>
    </row>
    <row r="117" spans="2:26" x14ac:dyDescent="0.25">
      <c r="B117" s="71" t="str">
        <f>CONCATENATE(Forside!$B$5,".",C117,".",D117,".",E117)</f>
        <v>...</v>
      </c>
      <c r="C117" s="329"/>
      <c r="D117" s="463"/>
      <c r="E117" s="1119"/>
      <c r="F117" s="1120"/>
      <c r="G117" s="1120"/>
      <c r="H117" s="1120"/>
      <c r="I117" s="1120"/>
      <c r="J117" s="1120"/>
      <c r="K117" s="1121"/>
      <c r="L117" s="1122"/>
      <c r="M117" s="1120"/>
      <c r="N117" s="1121"/>
      <c r="O117" s="1123"/>
      <c r="P117" s="1124"/>
      <c r="Q117" s="1124"/>
      <c r="R117" s="1124"/>
      <c r="S117" s="1124"/>
      <c r="T117" s="1124"/>
      <c r="U117" s="1124"/>
      <c r="V117" s="1125"/>
      <c r="W117" s="2"/>
      <c r="X117" s="5"/>
      <c r="Y117" s="462"/>
      <c r="Z117" s="461"/>
    </row>
    <row r="118" spans="2:26" x14ac:dyDescent="0.25">
      <c r="B118" s="71" t="str">
        <f>CONCATENATE(Forside!$B$5,".",C118,".",D118,".",E118)</f>
        <v>...</v>
      </c>
      <c r="C118" s="177"/>
      <c r="D118" s="362"/>
      <c r="E118" s="1126"/>
      <c r="F118" s="1127"/>
      <c r="G118" s="1127"/>
      <c r="H118" s="1127"/>
      <c r="I118" s="1127"/>
      <c r="J118" s="1127"/>
      <c r="K118" s="1128"/>
      <c r="L118" s="1129"/>
      <c r="M118" s="1127"/>
      <c r="N118" s="1128"/>
      <c r="O118" s="1130"/>
      <c r="P118" s="1131"/>
      <c r="Q118" s="1131"/>
      <c r="R118" s="1131"/>
      <c r="S118" s="1131"/>
      <c r="T118" s="1131"/>
      <c r="U118" s="1131"/>
      <c r="V118" s="1132"/>
      <c r="W118" s="2"/>
      <c r="X118" s="6"/>
      <c r="Y118" s="460"/>
      <c r="Z118" s="459"/>
    </row>
    <row r="119" spans="2:26" x14ac:dyDescent="0.25">
      <c r="B119" s="71" t="str">
        <f>CONCATENATE(Forside!$B$5,".",C119,".",D119,".",E119)</f>
        <v>...</v>
      </c>
      <c r="C119" s="177"/>
      <c r="D119" s="362"/>
      <c r="E119" s="1126"/>
      <c r="F119" s="1127"/>
      <c r="G119" s="1127"/>
      <c r="H119" s="1127"/>
      <c r="I119" s="1127"/>
      <c r="J119" s="1127"/>
      <c r="K119" s="1128"/>
      <c r="L119" s="1129"/>
      <c r="M119" s="1127"/>
      <c r="N119" s="1128"/>
      <c r="O119" s="1130"/>
      <c r="P119" s="1131"/>
      <c r="Q119" s="1131"/>
      <c r="R119" s="1131"/>
      <c r="S119" s="1131"/>
      <c r="T119" s="1131"/>
      <c r="U119" s="1131"/>
      <c r="V119" s="1132"/>
      <c r="W119" s="2"/>
      <c r="X119" s="6"/>
      <c r="Y119" s="460"/>
      <c r="Z119" s="459"/>
    </row>
    <row r="120" spans="2:26" ht="14.4" thickBot="1" x14ac:dyDescent="0.3">
      <c r="B120" s="71" t="str">
        <f>CONCATENATE(Forside!$B$5,".",C120,".",D120,".",E120)</f>
        <v>...</v>
      </c>
      <c r="C120" s="155"/>
      <c r="D120" s="65"/>
      <c r="E120" s="1112"/>
      <c r="F120" s="1113"/>
      <c r="G120" s="1113"/>
      <c r="H120" s="1113"/>
      <c r="I120" s="1113"/>
      <c r="J120" s="1113"/>
      <c r="K120" s="1114"/>
      <c r="L120" s="1115"/>
      <c r="M120" s="1113"/>
      <c r="N120" s="1114"/>
      <c r="O120" s="1116"/>
      <c r="P120" s="1117"/>
      <c r="Q120" s="1117"/>
      <c r="R120" s="1117"/>
      <c r="S120" s="1117"/>
      <c r="T120" s="1117"/>
      <c r="U120" s="1117"/>
      <c r="V120" s="1118"/>
      <c r="W120" s="2"/>
      <c r="X120" s="7"/>
      <c r="Y120" s="458"/>
      <c r="Z120" s="457"/>
    </row>
    <row r="121" spans="2:26" x14ac:dyDescent="0.25">
      <c r="C121" s="1144" t="s">
        <v>278</v>
      </c>
      <c r="D121" s="1144"/>
      <c r="E121" s="1144"/>
      <c r="F121" s="1144"/>
      <c r="G121" s="1144"/>
      <c r="H121" s="1144"/>
      <c r="I121" s="1144"/>
      <c r="J121" s="1144"/>
      <c r="K121" s="1144"/>
      <c r="L121" s="1144"/>
      <c r="M121" s="1144"/>
      <c r="N121" s="1144"/>
      <c r="O121" s="1"/>
      <c r="P121" s="1"/>
      <c r="Q121" s="1"/>
      <c r="R121" s="1"/>
      <c r="S121" s="1"/>
      <c r="T121" s="1"/>
      <c r="U121" s="504"/>
      <c r="V121" s="504"/>
      <c r="W121" s="1"/>
    </row>
    <row r="122" spans="2:26" x14ac:dyDescent="0.25">
      <c r="O122" s="1"/>
      <c r="P122" s="1"/>
      <c r="Q122" s="1"/>
      <c r="R122" s="1"/>
      <c r="S122" s="1"/>
      <c r="T122" s="1"/>
      <c r="U122" s="504"/>
      <c r="V122" s="504"/>
      <c r="W122" s="1"/>
    </row>
  </sheetData>
  <mergeCells count="278">
    <mergeCell ref="K25:K26"/>
    <mergeCell ref="L25:L26"/>
    <mergeCell ref="N25:N26"/>
    <mergeCell ref="O5:O6"/>
    <mergeCell ref="P5:P6"/>
    <mergeCell ref="T25:T26"/>
    <mergeCell ref="X4:Z4"/>
    <mergeCell ref="X25:X26"/>
    <mergeCell ref="Y25:Y26"/>
    <mergeCell ref="Z25:Z26"/>
    <mergeCell ref="Y5:Y6"/>
    <mergeCell ref="Z5:Z6"/>
    <mergeCell ref="X5:X6"/>
    <mergeCell ref="O50:V50"/>
    <mergeCell ref="X63:Z63"/>
    <mergeCell ref="S5:S6"/>
    <mergeCell ref="AA3:AB4"/>
    <mergeCell ref="AA5:AA6"/>
    <mergeCell ref="AB5:AB6"/>
    <mergeCell ref="T5:T6"/>
    <mergeCell ref="U5:U6"/>
    <mergeCell ref="O25:O26"/>
    <mergeCell ref="X3:Z3"/>
    <mergeCell ref="X23:Z23"/>
    <mergeCell ref="C42:N42"/>
    <mergeCell ref="E57:K57"/>
    <mergeCell ref="L57:N57"/>
    <mergeCell ref="E52:K52"/>
    <mergeCell ref="X62:Z62"/>
    <mergeCell ref="V5:V6"/>
    <mergeCell ref="U25:U26"/>
    <mergeCell ref="V25:V26"/>
    <mergeCell ref="O56:V56"/>
    <mergeCell ref="O57:V57"/>
    <mergeCell ref="O58:V58"/>
    <mergeCell ref="O59:V59"/>
    <mergeCell ref="O55:V55"/>
    <mergeCell ref="X24:Z24"/>
    <mergeCell ref="E53:K53"/>
    <mergeCell ref="H25:H26"/>
    <mergeCell ref="E50:K50"/>
    <mergeCell ref="E51:K51"/>
    <mergeCell ref="I25:I26"/>
    <mergeCell ref="O52:V52"/>
    <mergeCell ref="O53:V53"/>
    <mergeCell ref="O46:V46"/>
    <mergeCell ref="X43:Z43"/>
    <mergeCell ref="X44:Z44"/>
    <mergeCell ref="C1:F1"/>
    <mergeCell ref="C3:F3"/>
    <mergeCell ref="E47:K47"/>
    <mergeCell ref="E48:K48"/>
    <mergeCell ref="E49:K49"/>
    <mergeCell ref="E58:K58"/>
    <mergeCell ref="E56:K56"/>
    <mergeCell ref="G25:G26"/>
    <mergeCell ref="I5:I6"/>
    <mergeCell ref="G5:G6"/>
    <mergeCell ref="E45:K45"/>
    <mergeCell ref="K5:K6"/>
    <mergeCell ref="C21:N21"/>
    <mergeCell ref="E54:K54"/>
    <mergeCell ref="J25:J26"/>
    <mergeCell ref="L50:N50"/>
    <mergeCell ref="L51:N51"/>
    <mergeCell ref="L52:N52"/>
    <mergeCell ref="L5:L6"/>
    <mergeCell ref="C23:F23"/>
    <mergeCell ref="L53:N53"/>
    <mergeCell ref="C44:F44"/>
    <mergeCell ref="M25:M26"/>
    <mergeCell ref="L45:N45"/>
    <mergeCell ref="O64:V64"/>
    <mergeCell ref="N5:N6"/>
    <mergeCell ref="H5:H6"/>
    <mergeCell ref="Q5:Q6"/>
    <mergeCell ref="R5:R6"/>
    <mergeCell ref="L64:N64"/>
    <mergeCell ref="Q25:Q26"/>
    <mergeCell ref="O60:V60"/>
    <mergeCell ref="S25:S26"/>
    <mergeCell ref="J5:J6"/>
    <mergeCell ref="R25:R26"/>
    <mergeCell ref="L47:N47"/>
    <mergeCell ref="O47:V47"/>
    <mergeCell ref="L48:N48"/>
    <mergeCell ref="O48:V48"/>
    <mergeCell ref="L49:N49"/>
    <mergeCell ref="O49:V49"/>
    <mergeCell ref="L58:N58"/>
    <mergeCell ref="L56:N56"/>
    <mergeCell ref="O54:V54"/>
    <mergeCell ref="O51:V51"/>
    <mergeCell ref="O45:V45"/>
    <mergeCell ref="M5:M6"/>
    <mergeCell ref="P25:P26"/>
    <mergeCell ref="C121:N121"/>
    <mergeCell ref="E98:K98"/>
    <mergeCell ref="E46:K46"/>
    <mergeCell ref="L46:N46"/>
    <mergeCell ref="E60:K60"/>
    <mergeCell ref="L60:N60"/>
    <mergeCell ref="E64:K64"/>
    <mergeCell ref="E69:K69"/>
    <mergeCell ref="E92:K92"/>
    <mergeCell ref="L92:N92"/>
    <mergeCell ref="L69:N69"/>
    <mergeCell ref="L54:N54"/>
    <mergeCell ref="L65:N65"/>
    <mergeCell ref="C61:N61"/>
    <mergeCell ref="E55:K55"/>
    <mergeCell ref="L55:N55"/>
    <mergeCell ref="E59:K59"/>
    <mergeCell ref="L59:N59"/>
    <mergeCell ref="E71:K71"/>
    <mergeCell ref="C63:F63"/>
    <mergeCell ref="E73:K73"/>
    <mergeCell ref="L73:N73"/>
    <mergeCell ref="E83:K83"/>
    <mergeCell ref="L83:N83"/>
    <mergeCell ref="O105:V105"/>
    <mergeCell ref="E106:K106"/>
    <mergeCell ref="E65:K65"/>
    <mergeCell ref="E66:K66"/>
    <mergeCell ref="L66:N66"/>
    <mergeCell ref="O66:V66"/>
    <mergeCell ref="L68:N68"/>
    <mergeCell ref="E67:K67"/>
    <mergeCell ref="L67:N67"/>
    <mergeCell ref="O67:V67"/>
    <mergeCell ref="O65:V65"/>
    <mergeCell ref="O78:V78"/>
    <mergeCell ref="O92:V92"/>
    <mergeCell ref="L75:N75"/>
    <mergeCell ref="O75:V75"/>
    <mergeCell ref="E75:K75"/>
    <mergeCell ref="E79:K79"/>
    <mergeCell ref="L79:N79"/>
    <mergeCell ref="O79:V79"/>
    <mergeCell ref="L85:N85"/>
    <mergeCell ref="O85:V85"/>
    <mergeCell ref="O98:V98"/>
    <mergeCell ref="E101:K101"/>
    <mergeCell ref="L101:N101"/>
    <mergeCell ref="O101:V101"/>
    <mergeCell ref="E85:K85"/>
    <mergeCell ref="O72:V72"/>
    <mergeCell ref="E68:K68"/>
    <mergeCell ref="E72:K72"/>
    <mergeCell ref="L72:N72"/>
    <mergeCell ref="L71:N71"/>
    <mergeCell ref="O71:V71"/>
    <mergeCell ref="E84:K84"/>
    <mergeCell ref="L84:N84"/>
    <mergeCell ref="O84:V84"/>
    <mergeCell ref="E80:K80"/>
    <mergeCell ref="O68:V68"/>
    <mergeCell ref="O70:V70"/>
    <mergeCell ref="O69:V69"/>
    <mergeCell ref="E70:K70"/>
    <mergeCell ref="L70:N70"/>
    <mergeCell ref="O77:V77"/>
    <mergeCell ref="E76:K76"/>
    <mergeCell ref="L76:N76"/>
    <mergeCell ref="O73:V73"/>
    <mergeCell ref="E74:K74"/>
    <mergeCell ref="L74:N74"/>
    <mergeCell ref="O74:V74"/>
    <mergeCell ref="O76:V76"/>
    <mergeCell ref="L78:N78"/>
    <mergeCell ref="E77:K77"/>
    <mergeCell ref="L77:N77"/>
    <mergeCell ref="E78:K78"/>
    <mergeCell ref="O83:V83"/>
    <mergeCell ref="E81:K81"/>
    <mergeCell ref="L81:N81"/>
    <mergeCell ref="O81:V81"/>
    <mergeCell ref="E82:K82"/>
    <mergeCell ref="L82:N82"/>
    <mergeCell ref="O82:V82"/>
    <mergeCell ref="L80:N80"/>
    <mergeCell ref="O80:V80"/>
    <mergeCell ref="E111:K111"/>
    <mergeCell ref="L111:N111"/>
    <mergeCell ref="O111:V111"/>
    <mergeCell ref="E109:K109"/>
    <mergeCell ref="E94:K94"/>
    <mergeCell ref="E86:K86"/>
    <mergeCell ref="L86:N86"/>
    <mergeCell ref="O86:V86"/>
    <mergeCell ref="E87:K87"/>
    <mergeCell ref="L87:N87"/>
    <mergeCell ref="O87:V87"/>
    <mergeCell ref="O89:V89"/>
    <mergeCell ref="L98:N98"/>
    <mergeCell ref="L94:N94"/>
    <mergeCell ref="O94:V94"/>
    <mergeCell ref="E95:K95"/>
    <mergeCell ref="E93:K93"/>
    <mergeCell ref="L93:N93"/>
    <mergeCell ref="O93:V93"/>
    <mergeCell ref="E89:K89"/>
    <mergeCell ref="L89:N89"/>
    <mergeCell ref="E88:K88"/>
    <mergeCell ref="L88:N88"/>
    <mergeCell ref="O88:V88"/>
    <mergeCell ref="L106:N106"/>
    <mergeCell ref="O106:V106"/>
    <mergeCell ref="L102:N102"/>
    <mergeCell ref="O102:V102"/>
    <mergeCell ref="E103:K103"/>
    <mergeCell ref="L103:N103"/>
    <mergeCell ref="O103:V103"/>
    <mergeCell ref="E110:K110"/>
    <mergeCell ref="L110:N110"/>
    <mergeCell ref="O110:V110"/>
    <mergeCell ref="L109:N109"/>
    <mergeCell ref="O109:V109"/>
    <mergeCell ref="E104:K104"/>
    <mergeCell ref="L104:N104"/>
    <mergeCell ref="E102:K102"/>
    <mergeCell ref="E108:K108"/>
    <mergeCell ref="L108:N108"/>
    <mergeCell ref="O108:V108"/>
    <mergeCell ref="E105:K105"/>
    <mergeCell ref="E107:K107"/>
    <mergeCell ref="O104:V104"/>
    <mergeCell ref="L107:N107"/>
    <mergeCell ref="O107:V107"/>
    <mergeCell ref="L105:N105"/>
    <mergeCell ref="L95:N95"/>
    <mergeCell ref="O95:V95"/>
    <mergeCell ref="E96:K96"/>
    <mergeCell ref="L96:N96"/>
    <mergeCell ref="O96:V96"/>
    <mergeCell ref="E99:K99"/>
    <mergeCell ref="L99:N99"/>
    <mergeCell ref="O99:V99"/>
    <mergeCell ref="E100:K100"/>
    <mergeCell ref="L100:N100"/>
    <mergeCell ref="O100:V100"/>
    <mergeCell ref="E97:K97"/>
    <mergeCell ref="L97:N97"/>
    <mergeCell ref="O97:V97"/>
    <mergeCell ref="O116:V116"/>
    <mergeCell ref="E112:K112"/>
    <mergeCell ref="L112:N112"/>
    <mergeCell ref="O115:V115"/>
    <mergeCell ref="O112:V112"/>
    <mergeCell ref="E113:K113"/>
    <mergeCell ref="L113:N113"/>
    <mergeCell ref="O113:V113"/>
    <mergeCell ref="E115:K115"/>
    <mergeCell ref="L115:N115"/>
    <mergeCell ref="AC5:AC6"/>
    <mergeCell ref="E120:K120"/>
    <mergeCell ref="L120:N120"/>
    <mergeCell ref="O120:V120"/>
    <mergeCell ref="E117:K117"/>
    <mergeCell ref="L117:N117"/>
    <mergeCell ref="O117:V117"/>
    <mergeCell ref="E118:K118"/>
    <mergeCell ref="L118:N118"/>
    <mergeCell ref="O118:V118"/>
    <mergeCell ref="E119:K119"/>
    <mergeCell ref="L119:N119"/>
    <mergeCell ref="O119:V119"/>
    <mergeCell ref="E90:K90"/>
    <mergeCell ref="L90:N90"/>
    <mergeCell ref="O90:V90"/>
    <mergeCell ref="E91:K91"/>
    <mergeCell ref="L91:N91"/>
    <mergeCell ref="O91:V91"/>
    <mergeCell ref="E114:K114"/>
    <mergeCell ref="L114:N114"/>
    <mergeCell ref="O114:V114"/>
    <mergeCell ref="E116:K116"/>
    <mergeCell ref="L116:N116"/>
  </mergeCells>
  <phoneticPr fontId="19" type="noConversion"/>
  <pageMargins left="0.25" right="0.25" top="0.75" bottom="0.75" header="0.3" footer="0.3"/>
  <pageSetup paperSize="9" scale="56" fitToWidth="0" fitToHeight="0" orientation="portrait" r:id="rId1"/>
  <rowBreaks count="3" manualBreakCount="3">
    <brk id="21" max="16383" man="1"/>
    <brk id="42" max="16383" man="1"/>
    <brk id="61"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6"/>
  <dimension ref="A1:AC106"/>
  <sheetViews>
    <sheetView showGridLines="0" zoomScale="85" zoomScaleNormal="85" workbookViewId="0">
      <selection activeCell="D8" sqref="D8:AB19"/>
    </sheetView>
  </sheetViews>
  <sheetFormatPr baseColWidth="10" defaultColWidth="11.6328125" defaultRowHeight="13.8" x14ac:dyDescent="0.25"/>
  <cols>
    <col min="1" max="1" width="2.81640625" style="120" customWidth="1"/>
    <col min="2" max="2" width="38.1796875" style="120" hidden="1" customWidth="1"/>
    <col min="3" max="3" width="8.90625" style="120" customWidth="1"/>
    <col min="4" max="4" width="16.54296875" style="120" customWidth="1"/>
    <col min="5" max="5" width="12.453125" style="120" customWidth="1"/>
    <col min="6" max="6" width="8.1796875" style="120" customWidth="1"/>
    <col min="7" max="22" width="3.36328125" style="120" customWidth="1"/>
    <col min="23" max="23" width="3.6328125" style="120" customWidth="1"/>
    <col min="24" max="26" width="6.6328125" style="120" customWidth="1"/>
    <col min="27" max="27" width="29.453125" style="120" customWidth="1"/>
    <col min="28" max="28" width="15.54296875" style="120" customWidth="1"/>
    <col min="29" max="16384" width="11.6328125" style="120"/>
  </cols>
  <sheetData>
    <row r="1" spans="1:29" s="116" customFormat="1" ht="17.399999999999999" x14ac:dyDescent="0.3">
      <c r="C1" s="1087" t="s">
        <v>85</v>
      </c>
      <c r="D1" s="1087"/>
      <c r="E1" s="1087"/>
      <c r="F1" s="1087"/>
    </row>
    <row r="2" spans="1:29" s="118" customFormat="1" ht="14.4" thickBot="1" x14ac:dyDescent="0.3"/>
    <row r="3" spans="1:29" ht="18" thickBot="1" x14ac:dyDescent="0.35">
      <c r="C3" s="1087" t="s">
        <v>95</v>
      </c>
      <c r="D3" s="1087"/>
      <c r="E3" s="1087"/>
      <c r="F3" s="1087"/>
      <c r="X3" s="1074" t="s">
        <v>272</v>
      </c>
      <c r="Y3" s="1075"/>
      <c r="Z3" s="1076"/>
      <c r="AA3" s="1088" t="s">
        <v>453</v>
      </c>
      <c r="AB3" s="1089"/>
      <c r="AC3" s="713"/>
    </row>
    <row r="4" spans="1: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1:29" ht="152.25" customHeight="1" thickBot="1" x14ac:dyDescent="0.3">
      <c r="C5" s="129"/>
      <c r="D5" s="130"/>
      <c r="E5" s="342"/>
      <c r="F5" s="132" t="s">
        <v>218</v>
      </c>
      <c r="G5" s="1101"/>
      <c r="H5" s="1101"/>
      <c r="I5" s="1101"/>
      <c r="J5" s="1101"/>
      <c r="K5" s="1101"/>
      <c r="L5" s="1101"/>
      <c r="M5" s="1101"/>
      <c r="N5" s="1101"/>
      <c r="O5" s="1102"/>
      <c r="P5" s="1102"/>
      <c r="Q5" s="1102"/>
      <c r="R5" s="1102"/>
      <c r="S5" s="1102" t="s">
        <v>565</v>
      </c>
      <c r="T5" s="1102" t="s">
        <v>566</v>
      </c>
      <c r="U5" s="1071" t="s">
        <v>47</v>
      </c>
      <c r="V5" s="1095" t="s">
        <v>46</v>
      </c>
      <c r="X5" s="1077" t="s">
        <v>210</v>
      </c>
      <c r="Y5" s="1079" t="s">
        <v>211</v>
      </c>
      <c r="Z5" s="1081" t="s">
        <v>212</v>
      </c>
      <c r="AA5" s="1092" t="s">
        <v>454</v>
      </c>
      <c r="AB5" s="1093" t="s">
        <v>455</v>
      </c>
      <c r="AC5" s="1066" t="s">
        <v>476</v>
      </c>
    </row>
    <row r="6" spans="1:29" ht="14.4" thickBot="1" x14ac:dyDescent="0.3">
      <c r="C6" s="133" t="s">
        <v>222</v>
      </c>
      <c r="D6" s="134" t="s">
        <v>225</v>
      </c>
      <c r="E6" s="135" t="s">
        <v>226</v>
      </c>
      <c r="F6" s="136" t="s">
        <v>217</v>
      </c>
      <c r="G6" s="1104"/>
      <c r="H6" s="1104"/>
      <c r="I6" s="1104"/>
      <c r="J6" s="1104"/>
      <c r="K6" s="1104"/>
      <c r="L6" s="1104"/>
      <c r="M6" s="1104"/>
      <c r="N6" s="1104"/>
      <c r="O6" s="1108"/>
      <c r="P6" s="1108"/>
      <c r="Q6" s="1108"/>
      <c r="R6" s="1108"/>
      <c r="S6" s="1108"/>
      <c r="T6" s="1108"/>
      <c r="U6" s="1108"/>
      <c r="V6" s="1109"/>
      <c r="X6" s="1107"/>
      <c r="Y6" s="1105"/>
      <c r="Z6" s="1106"/>
      <c r="AA6" s="1092"/>
      <c r="AB6" s="1094"/>
      <c r="AC6" s="1067"/>
    </row>
    <row r="7" spans="1:29" s="213" customFormat="1" x14ac:dyDescent="0.25">
      <c r="A7" s="212"/>
      <c r="B7" s="213" t="str">
        <f>IF(ISTEXT(D7),(CONCATENATE(Forside!$B$5,".",C7,".",D7,".",E7)),(""))</f>
        <v>..Rv.15RiseKOM.10.STATUS</v>
      </c>
      <c r="C7" s="214"/>
      <c r="D7" s="215" t="s">
        <v>796</v>
      </c>
      <c r="E7" s="344" t="str">
        <f>IF(ISTEXT(D7),"STATUS","")</f>
        <v>STATUS</v>
      </c>
      <c r="F7" s="216"/>
      <c r="G7" s="919"/>
      <c r="H7" s="920"/>
      <c r="I7" s="920"/>
      <c r="J7" s="920"/>
      <c r="K7" s="920"/>
      <c r="L7" s="920"/>
      <c r="M7" s="920"/>
      <c r="N7" s="920"/>
      <c r="O7" s="218"/>
      <c r="P7" s="219"/>
      <c r="Q7" s="219"/>
      <c r="R7" s="219"/>
      <c r="S7" s="219"/>
      <c r="T7" s="219"/>
      <c r="U7" s="219">
        <f t="shared" ref="U7:V7" si="0">IF(ISTEXT($D7),1,"")</f>
        <v>1</v>
      </c>
      <c r="V7" s="220">
        <f t="shared" si="0"/>
        <v>1</v>
      </c>
      <c r="X7" s="221"/>
      <c r="Y7" s="222"/>
      <c r="Z7" s="670"/>
      <c r="AA7" s="312" t="s">
        <v>788</v>
      </c>
      <c r="AB7" s="312"/>
      <c r="AC7" s="139" t="s">
        <v>479</v>
      </c>
    </row>
    <row r="8" spans="1:29" s="213" customFormat="1" x14ac:dyDescent="0.25">
      <c r="A8" s="212"/>
      <c r="B8" s="213" t="str">
        <f>IF(ISTEXT(D8),(CONCATENATE(Forside!$B$5,".",C8,".",D8,".",E8)),(""))</f>
        <v/>
      </c>
      <c r="C8" s="223"/>
      <c r="D8" s="215"/>
      <c r="E8" s="551"/>
      <c r="F8" s="224"/>
      <c r="G8" s="921"/>
      <c r="H8" s="922"/>
      <c r="I8" s="922"/>
      <c r="J8" s="922"/>
      <c r="K8" s="922"/>
      <c r="L8" s="922"/>
      <c r="M8" s="922"/>
      <c r="N8" s="922"/>
      <c r="O8" s="226"/>
      <c r="P8" s="227"/>
      <c r="Q8" s="227"/>
      <c r="R8" s="227"/>
      <c r="S8" s="503"/>
      <c r="T8" s="503"/>
      <c r="U8" s="503"/>
      <c r="V8" s="507"/>
      <c r="X8" s="225"/>
      <c r="Y8" s="229"/>
      <c r="Z8" s="671"/>
      <c r="AA8" s="297"/>
      <c r="AB8" s="297"/>
      <c r="AC8" s="145" t="s">
        <v>480</v>
      </c>
    </row>
    <row r="9" spans="1:29" s="213" customFormat="1" x14ac:dyDescent="0.25">
      <c r="A9" s="212"/>
      <c r="B9" s="213" t="str">
        <f>IF(ISTEXT(D9),(CONCATENATE(Forside!$B$5,".",C9,".",D9,".",E9)),(""))</f>
        <v/>
      </c>
      <c r="C9" s="223"/>
      <c r="D9" s="230"/>
      <c r="E9" s="551"/>
      <c r="F9" s="231"/>
      <c r="G9" s="923"/>
      <c r="H9" s="356"/>
      <c r="I9" s="356"/>
      <c r="J9" s="356"/>
      <c r="K9" s="356"/>
      <c r="L9" s="356"/>
      <c r="M9" s="356"/>
      <c r="N9" s="356"/>
      <c r="O9" s="233"/>
      <c r="P9" s="234"/>
      <c r="Q9" s="234"/>
      <c r="R9" s="234"/>
      <c r="S9" s="503"/>
      <c r="T9" s="503"/>
      <c r="U9" s="503"/>
      <c r="V9" s="507"/>
      <c r="X9" s="326"/>
      <c r="Y9" s="235"/>
      <c r="Z9" s="672"/>
      <c r="AA9" s="297"/>
      <c r="AB9" s="297"/>
      <c r="AC9" s="145" t="s">
        <v>480</v>
      </c>
    </row>
    <row r="10" spans="1:29" s="213" customFormat="1" x14ac:dyDescent="0.25">
      <c r="A10" s="212"/>
      <c r="B10" s="213" t="str">
        <f>IF(ISTEXT(D10),(CONCATENATE(Forside!$B$5,".",C10,".",D10,".",E10)),(""))</f>
        <v/>
      </c>
      <c r="C10" s="223"/>
      <c r="D10" s="230"/>
      <c r="E10" s="551"/>
      <c r="F10" s="231"/>
      <c r="G10" s="923"/>
      <c r="H10" s="356"/>
      <c r="I10" s="356"/>
      <c r="J10" s="356"/>
      <c r="K10" s="356"/>
      <c r="L10" s="356"/>
      <c r="M10" s="356"/>
      <c r="N10" s="356"/>
      <c r="O10" s="233"/>
      <c r="P10" s="234"/>
      <c r="Q10" s="234"/>
      <c r="R10" s="234"/>
      <c r="S10" s="503"/>
      <c r="T10" s="503"/>
      <c r="U10" s="503"/>
      <c r="V10" s="507"/>
      <c r="X10" s="326"/>
      <c r="Y10" s="235"/>
      <c r="Z10" s="672"/>
      <c r="AA10" s="297"/>
      <c r="AB10" s="297"/>
      <c r="AC10" s="145" t="s">
        <v>480</v>
      </c>
    </row>
    <row r="11" spans="1:29" s="213" customFormat="1" x14ac:dyDescent="0.25">
      <c r="A11" s="212"/>
      <c r="B11" s="213" t="str">
        <f>IF(ISTEXT(D11),(CONCATENATE(Forside!$B$5,".",C11,".",D11,".",E11)),(""))</f>
        <v/>
      </c>
      <c r="C11" s="223"/>
      <c r="D11" s="230"/>
      <c r="E11" s="551"/>
      <c r="F11" s="231"/>
      <c r="G11" s="923"/>
      <c r="H11" s="356"/>
      <c r="I11" s="356"/>
      <c r="J11" s="356"/>
      <c r="K11" s="356"/>
      <c r="L11" s="356"/>
      <c r="M11" s="356"/>
      <c r="N11" s="356"/>
      <c r="O11" s="233"/>
      <c r="P11" s="234"/>
      <c r="Q11" s="234"/>
      <c r="R11" s="234"/>
      <c r="S11" s="503"/>
      <c r="T11" s="503"/>
      <c r="U11" s="503"/>
      <c r="V11" s="507"/>
      <c r="X11" s="326"/>
      <c r="Y11" s="235"/>
      <c r="Z11" s="672"/>
      <c r="AA11" s="297"/>
      <c r="AB11" s="297"/>
      <c r="AC11" s="145" t="s">
        <v>480</v>
      </c>
    </row>
    <row r="12" spans="1:29" s="213" customFormat="1" x14ac:dyDescent="0.25">
      <c r="A12" s="212"/>
      <c r="B12" s="213" t="str">
        <f>IF(ISTEXT(D12),(CONCATENATE(Forside!$B$5,".",C12,".",D12,".",E12)),(""))</f>
        <v/>
      </c>
      <c r="C12" s="223"/>
      <c r="D12" s="230"/>
      <c r="E12" s="551"/>
      <c r="F12" s="231"/>
      <c r="G12" s="923"/>
      <c r="H12" s="356"/>
      <c r="I12" s="356"/>
      <c r="J12" s="356"/>
      <c r="K12" s="356"/>
      <c r="L12" s="356"/>
      <c r="M12" s="356"/>
      <c r="N12" s="356"/>
      <c r="O12" s="233"/>
      <c r="P12" s="234"/>
      <c r="Q12" s="234"/>
      <c r="R12" s="234"/>
      <c r="S12" s="503"/>
      <c r="T12" s="503"/>
      <c r="U12" s="503"/>
      <c r="V12" s="507"/>
      <c r="X12" s="173"/>
      <c r="Y12" s="235"/>
      <c r="Z12" s="672"/>
      <c r="AA12" s="297"/>
      <c r="AB12" s="297"/>
      <c r="AC12" s="145"/>
    </row>
    <row r="13" spans="1:29" s="213" customFormat="1" x14ac:dyDescent="0.25">
      <c r="A13" s="212"/>
      <c r="B13" s="213" t="str">
        <f>IF(ISTEXT(D13),(CONCATENATE(Forside!$B$5,".",C13,".",D13,".",E13)),(""))</f>
        <v/>
      </c>
      <c r="C13" s="223"/>
      <c r="D13" s="230"/>
      <c r="E13" s="551"/>
      <c r="F13" s="231"/>
      <c r="G13" s="923"/>
      <c r="H13" s="356"/>
      <c r="I13" s="356"/>
      <c r="J13" s="356"/>
      <c r="K13" s="356"/>
      <c r="L13" s="356"/>
      <c r="M13" s="356"/>
      <c r="N13" s="356"/>
      <c r="O13" s="233"/>
      <c r="P13" s="234"/>
      <c r="Q13" s="234"/>
      <c r="R13" s="234"/>
      <c r="S13" s="503"/>
      <c r="T13" s="503"/>
      <c r="U13" s="503"/>
      <c r="V13" s="507"/>
      <c r="X13" s="173"/>
      <c r="Y13" s="235"/>
      <c r="Z13" s="672"/>
      <c r="AA13" s="297"/>
      <c r="AB13" s="297"/>
      <c r="AC13" s="145"/>
    </row>
    <row r="14" spans="1:29" s="213" customFormat="1" x14ac:dyDescent="0.25">
      <c r="A14" s="212"/>
      <c r="B14" s="213" t="str">
        <f>IF(ISTEXT(D14),(CONCATENATE(Forside!$B$5,".",C14,".",D14,".",E14)),(""))</f>
        <v/>
      </c>
      <c r="C14" s="223"/>
      <c r="D14" s="230"/>
      <c r="E14" s="551"/>
      <c r="F14" s="231"/>
      <c r="G14" s="923"/>
      <c r="H14" s="356"/>
      <c r="I14" s="356"/>
      <c r="J14" s="356"/>
      <c r="K14" s="356"/>
      <c r="L14" s="356"/>
      <c r="M14" s="356"/>
      <c r="N14" s="356"/>
      <c r="O14" s="233"/>
      <c r="P14" s="234"/>
      <c r="Q14" s="234"/>
      <c r="R14" s="234"/>
      <c r="S14" s="503"/>
      <c r="T14" s="503"/>
      <c r="U14" s="503"/>
      <c r="V14" s="507"/>
      <c r="X14" s="173"/>
      <c r="Y14" s="235"/>
      <c r="Z14" s="672"/>
      <c r="AA14" s="297"/>
      <c r="AB14" s="297"/>
      <c r="AC14" s="145"/>
    </row>
    <row r="15" spans="1:29" s="213" customFormat="1" x14ac:dyDescent="0.25">
      <c r="A15" s="212"/>
      <c r="B15" s="213" t="str">
        <f>IF(ISTEXT(D15),(CONCATENATE(Forside!$B$5,".",C15,".",D15,".",E15)),(""))</f>
        <v/>
      </c>
      <c r="C15" s="223"/>
      <c r="D15" s="230"/>
      <c r="E15" s="551"/>
      <c r="F15" s="231"/>
      <c r="G15" s="923"/>
      <c r="H15" s="356"/>
      <c r="I15" s="356"/>
      <c r="J15" s="356"/>
      <c r="K15" s="356"/>
      <c r="L15" s="356"/>
      <c r="M15" s="356"/>
      <c r="N15" s="356"/>
      <c r="O15" s="233"/>
      <c r="P15" s="234"/>
      <c r="Q15" s="234"/>
      <c r="R15" s="234"/>
      <c r="S15" s="503"/>
      <c r="T15" s="503"/>
      <c r="U15" s="503"/>
      <c r="V15" s="507"/>
      <c r="X15" s="173"/>
      <c r="Y15" s="235"/>
      <c r="Z15" s="672"/>
      <c r="AA15" s="297"/>
      <c r="AB15" s="297"/>
      <c r="AC15" s="145"/>
    </row>
    <row r="16" spans="1:29" s="213" customFormat="1" x14ac:dyDescent="0.25">
      <c r="A16" s="212"/>
      <c r="B16" s="213" t="str">
        <f>IF(ISTEXT(D16),(CONCATENATE(Forside!$B$5,".",C16,".",D16,".",E16)),(""))</f>
        <v/>
      </c>
      <c r="C16" s="223"/>
      <c r="D16" s="230"/>
      <c r="E16" s="551"/>
      <c r="F16" s="231"/>
      <c r="G16" s="923"/>
      <c r="H16" s="356"/>
      <c r="I16" s="356"/>
      <c r="J16" s="356"/>
      <c r="K16" s="356"/>
      <c r="L16" s="356"/>
      <c r="M16" s="356"/>
      <c r="N16" s="356"/>
      <c r="O16" s="233"/>
      <c r="P16" s="234"/>
      <c r="Q16" s="234"/>
      <c r="R16" s="234"/>
      <c r="S16" s="503"/>
      <c r="T16" s="503"/>
      <c r="U16" s="503"/>
      <c r="V16" s="507"/>
      <c r="X16" s="173"/>
      <c r="Y16" s="235"/>
      <c r="Z16" s="672"/>
      <c r="AA16" s="297"/>
      <c r="AB16" s="299"/>
      <c r="AC16" s="145"/>
    </row>
    <row r="17" spans="1:29" s="213" customFormat="1" x14ac:dyDescent="0.25">
      <c r="A17" s="212"/>
      <c r="B17" s="213" t="str">
        <f>IF(ISTEXT(D17),(CONCATENATE(Forside!$B$5,".",C17,".",D17,".",E17)),(""))</f>
        <v/>
      </c>
      <c r="C17" s="223"/>
      <c r="D17" s="230"/>
      <c r="E17" s="551"/>
      <c r="F17" s="231"/>
      <c r="G17" s="923"/>
      <c r="H17" s="356"/>
      <c r="I17" s="356"/>
      <c r="J17" s="356"/>
      <c r="K17" s="356"/>
      <c r="L17" s="356"/>
      <c r="M17" s="356"/>
      <c r="N17" s="356"/>
      <c r="O17" s="233"/>
      <c r="P17" s="234"/>
      <c r="Q17" s="234"/>
      <c r="R17" s="234"/>
      <c r="S17" s="503"/>
      <c r="T17" s="503"/>
      <c r="U17" s="503"/>
      <c r="V17" s="507"/>
      <c r="X17" s="173"/>
      <c r="Y17" s="235"/>
      <c r="Z17" s="672"/>
      <c r="AA17" s="224"/>
      <c r="AB17" s="299"/>
      <c r="AC17" s="145"/>
    </row>
    <row r="18" spans="1:29" s="213" customFormat="1" x14ac:dyDescent="0.25">
      <c r="A18" s="212"/>
      <c r="B18" s="213" t="str">
        <f>IF(ISTEXT(D18),(CONCATENATE(Forside!$B$5,".",C18,".",D18,".",E18)),(""))</f>
        <v/>
      </c>
      <c r="C18" s="223"/>
      <c r="D18" s="230"/>
      <c r="E18" s="551"/>
      <c r="F18" s="231"/>
      <c r="G18" s="923"/>
      <c r="H18" s="356"/>
      <c r="I18" s="356"/>
      <c r="J18" s="356"/>
      <c r="K18" s="356"/>
      <c r="L18" s="356"/>
      <c r="M18" s="356"/>
      <c r="N18" s="356"/>
      <c r="O18" s="233"/>
      <c r="P18" s="234"/>
      <c r="Q18" s="234"/>
      <c r="R18" s="234"/>
      <c r="S18" s="503"/>
      <c r="T18" s="503"/>
      <c r="U18" s="503"/>
      <c r="V18" s="507"/>
      <c r="X18" s="173"/>
      <c r="Y18" s="235"/>
      <c r="Z18" s="672"/>
      <c r="AA18" s="297"/>
      <c r="AB18" s="299"/>
      <c r="AC18" s="145"/>
    </row>
    <row r="19" spans="1:29" s="213" customFormat="1" ht="14.4" thickBot="1" x14ac:dyDescent="0.3">
      <c r="A19" s="212"/>
      <c r="B19" s="213" t="str">
        <f>IF(ISTEXT(D19),(CONCATENATE(Forside!$B$5,".",C19,".",D19,".",E19)),(""))</f>
        <v/>
      </c>
      <c r="C19" s="223"/>
      <c r="D19" s="230"/>
      <c r="E19" s="551"/>
      <c r="F19" s="231"/>
      <c r="G19" s="923"/>
      <c r="H19" s="356"/>
      <c r="I19" s="356"/>
      <c r="J19" s="356"/>
      <c r="K19" s="356"/>
      <c r="L19" s="356"/>
      <c r="M19" s="356"/>
      <c r="N19" s="356"/>
      <c r="O19" s="233"/>
      <c r="P19" s="234"/>
      <c r="Q19" s="234"/>
      <c r="R19" s="234"/>
      <c r="S19" s="503"/>
      <c r="T19" s="503"/>
      <c r="U19" s="503"/>
      <c r="V19" s="507"/>
      <c r="X19" s="173"/>
      <c r="Y19" s="235"/>
      <c r="Z19" s="672"/>
      <c r="AA19" s="297"/>
      <c r="AB19" s="300"/>
      <c r="AC19" s="145"/>
    </row>
    <row r="20" spans="1:29" s="213" customFormat="1" x14ac:dyDescent="0.25">
      <c r="A20" s="212"/>
      <c r="B20" s="213" t="str">
        <f>IF(ISTEXT(D20),(CONCATENATE(Forside!$B$5,".",C20,".",D20,".",E20)),(""))</f>
        <v/>
      </c>
      <c r="C20" s="223"/>
      <c r="D20" s="230"/>
      <c r="E20" s="551" t="str">
        <f t="shared" ref="E20:E51" si="1">IF(ISTEXT(D20),"STATUS","")</f>
        <v/>
      </c>
      <c r="F20" s="231"/>
      <c r="G20" s="923"/>
      <c r="H20" s="356"/>
      <c r="I20" s="356"/>
      <c r="J20" s="356"/>
      <c r="K20" s="356"/>
      <c r="L20" s="356"/>
      <c r="M20" s="356"/>
      <c r="N20" s="356"/>
      <c r="O20" s="233"/>
      <c r="P20" s="234"/>
      <c r="Q20" s="234"/>
      <c r="R20" s="234"/>
      <c r="S20" s="503"/>
      <c r="T20" s="503"/>
      <c r="U20" s="503" t="str">
        <f t="shared" ref="S20:V51" si="2">IF(ISTEXT($D20),1,"")</f>
        <v/>
      </c>
      <c r="V20" s="507" t="str">
        <f t="shared" si="2"/>
        <v/>
      </c>
      <c r="X20" s="173"/>
      <c r="Y20" s="235"/>
      <c r="Z20" s="672"/>
      <c r="AA20" s="297"/>
      <c r="AB20" s="145"/>
      <c r="AC20" s="145"/>
    </row>
    <row r="21" spans="1:29" s="213" customFormat="1" x14ac:dyDescent="0.25">
      <c r="A21" s="212"/>
      <c r="B21" s="213" t="str">
        <f>IF(ISTEXT(D21),(CONCATENATE(Forside!$B$5,".",C21,".",D21,".",E21)),(""))</f>
        <v/>
      </c>
      <c r="C21" s="223"/>
      <c r="D21" s="230"/>
      <c r="E21" s="551" t="str">
        <f t="shared" si="1"/>
        <v/>
      </c>
      <c r="F21" s="231"/>
      <c r="G21" s="923"/>
      <c r="H21" s="356"/>
      <c r="I21" s="356"/>
      <c r="J21" s="356"/>
      <c r="K21" s="356"/>
      <c r="L21" s="356"/>
      <c r="M21" s="356"/>
      <c r="N21" s="356"/>
      <c r="O21" s="233"/>
      <c r="P21" s="234"/>
      <c r="Q21" s="234"/>
      <c r="R21" s="234"/>
      <c r="S21" s="503"/>
      <c r="T21" s="503"/>
      <c r="U21" s="503" t="str">
        <f t="shared" si="2"/>
        <v/>
      </c>
      <c r="V21" s="507" t="str">
        <f t="shared" si="2"/>
        <v/>
      </c>
      <c r="X21" s="173"/>
      <c r="Y21" s="235"/>
      <c r="Z21" s="672"/>
      <c r="AA21" s="297"/>
      <c r="AB21" s="145"/>
      <c r="AC21" s="145"/>
    </row>
    <row r="22" spans="1:29" s="213" customFormat="1" x14ac:dyDescent="0.25">
      <c r="A22" s="212"/>
      <c r="B22" s="213" t="str">
        <f>IF(ISTEXT(D22),(CONCATENATE(Forside!$B$5,".",C22,".",D22,".",E22)),(""))</f>
        <v/>
      </c>
      <c r="C22" s="223"/>
      <c r="D22" s="230"/>
      <c r="E22" s="551" t="str">
        <f t="shared" si="1"/>
        <v/>
      </c>
      <c r="F22" s="231"/>
      <c r="G22" s="923"/>
      <c r="H22" s="356"/>
      <c r="I22" s="356"/>
      <c r="J22" s="356"/>
      <c r="K22" s="356"/>
      <c r="L22" s="356"/>
      <c r="M22" s="356"/>
      <c r="N22" s="356"/>
      <c r="O22" s="233"/>
      <c r="P22" s="234"/>
      <c r="Q22" s="234"/>
      <c r="R22" s="234"/>
      <c r="S22" s="503"/>
      <c r="T22" s="503"/>
      <c r="U22" s="503" t="str">
        <f t="shared" si="2"/>
        <v/>
      </c>
      <c r="V22" s="507" t="str">
        <f t="shared" si="2"/>
        <v/>
      </c>
      <c r="X22" s="173"/>
      <c r="Y22" s="235"/>
      <c r="Z22" s="672"/>
      <c r="AA22" s="297"/>
      <c r="AB22" s="145"/>
      <c r="AC22" s="145"/>
    </row>
    <row r="23" spans="1:29" s="213" customFormat="1" x14ac:dyDescent="0.25">
      <c r="A23" s="212"/>
      <c r="B23" s="213" t="str">
        <f>IF(ISTEXT(D23),(CONCATENATE(Forside!$B$5,".",C23,".",D23,".",E23)),(""))</f>
        <v/>
      </c>
      <c r="C23" s="223"/>
      <c r="D23" s="230"/>
      <c r="E23" s="551" t="str">
        <f t="shared" si="1"/>
        <v/>
      </c>
      <c r="F23" s="231"/>
      <c r="G23" s="923"/>
      <c r="H23" s="356"/>
      <c r="I23" s="356"/>
      <c r="J23" s="356"/>
      <c r="K23" s="356"/>
      <c r="L23" s="356"/>
      <c r="M23" s="356"/>
      <c r="N23" s="356"/>
      <c r="O23" s="233"/>
      <c r="P23" s="234"/>
      <c r="Q23" s="234"/>
      <c r="R23" s="234"/>
      <c r="S23" s="503"/>
      <c r="T23" s="503"/>
      <c r="U23" s="503" t="str">
        <f t="shared" si="2"/>
        <v/>
      </c>
      <c r="V23" s="507" t="str">
        <f t="shared" si="2"/>
        <v/>
      </c>
      <c r="X23" s="173"/>
      <c r="Y23" s="235"/>
      <c r="Z23" s="672"/>
      <c r="AA23" s="297"/>
      <c r="AB23" s="145"/>
      <c r="AC23" s="145"/>
    </row>
    <row r="24" spans="1:29" s="213" customFormat="1" x14ac:dyDescent="0.25">
      <c r="A24" s="212"/>
      <c r="B24" s="213" t="str">
        <f>IF(ISTEXT(D24),(CONCATENATE(Forside!$B$5,".",C24,".",D24,".",E24)),(""))</f>
        <v/>
      </c>
      <c r="C24" s="223"/>
      <c r="D24" s="230"/>
      <c r="E24" s="551" t="str">
        <f t="shared" si="1"/>
        <v/>
      </c>
      <c r="F24" s="231"/>
      <c r="G24" s="923"/>
      <c r="H24" s="356"/>
      <c r="I24" s="356"/>
      <c r="J24" s="356"/>
      <c r="K24" s="356"/>
      <c r="L24" s="356"/>
      <c r="M24" s="356"/>
      <c r="N24" s="356"/>
      <c r="O24" s="233"/>
      <c r="P24" s="234"/>
      <c r="Q24" s="234"/>
      <c r="R24" s="234"/>
      <c r="S24" s="503"/>
      <c r="T24" s="503"/>
      <c r="U24" s="503" t="str">
        <f t="shared" si="2"/>
        <v/>
      </c>
      <c r="V24" s="507" t="str">
        <f t="shared" si="2"/>
        <v/>
      </c>
      <c r="X24" s="173"/>
      <c r="Y24" s="235"/>
      <c r="Z24" s="672"/>
      <c r="AA24" s="297"/>
      <c r="AB24" s="145"/>
      <c r="AC24" s="145"/>
    </row>
    <row r="25" spans="1:29" s="213" customFormat="1" x14ac:dyDescent="0.25">
      <c r="A25" s="212"/>
      <c r="B25" s="213" t="str">
        <f>IF(ISTEXT(D25),(CONCATENATE(Forside!$B$5,".",C25,".",D25,".",E25)),(""))</f>
        <v/>
      </c>
      <c r="C25" s="223"/>
      <c r="D25" s="230"/>
      <c r="E25" s="551" t="str">
        <f t="shared" si="1"/>
        <v/>
      </c>
      <c r="F25" s="231"/>
      <c r="G25" s="923"/>
      <c r="H25" s="356"/>
      <c r="I25" s="356"/>
      <c r="J25" s="356"/>
      <c r="K25" s="356"/>
      <c r="L25" s="356"/>
      <c r="M25" s="356"/>
      <c r="N25" s="356"/>
      <c r="O25" s="233"/>
      <c r="P25" s="234"/>
      <c r="Q25" s="234"/>
      <c r="R25" s="234"/>
      <c r="S25" s="503"/>
      <c r="T25" s="503"/>
      <c r="U25" s="503" t="str">
        <f t="shared" si="2"/>
        <v/>
      </c>
      <c r="V25" s="507" t="str">
        <f t="shared" si="2"/>
        <v/>
      </c>
      <c r="X25" s="173"/>
      <c r="Y25" s="235"/>
      <c r="Z25" s="672"/>
      <c r="AA25" s="297"/>
      <c r="AB25" s="145"/>
      <c r="AC25" s="145"/>
    </row>
    <row r="26" spans="1:29" s="213" customFormat="1" x14ac:dyDescent="0.25">
      <c r="A26" s="212"/>
      <c r="B26" s="213" t="str">
        <f>IF(ISTEXT(D26),(CONCATENATE(Forside!$B$5,".",C26,".",D26,".",E26)),(""))</f>
        <v/>
      </c>
      <c r="C26" s="223"/>
      <c r="D26" s="230"/>
      <c r="E26" s="551" t="str">
        <f t="shared" si="1"/>
        <v/>
      </c>
      <c r="F26" s="231"/>
      <c r="G26" s="923"/>
      <c r="H26" s="356"/>
      <c r="I26" s="356"/>
      <c r="J26" s="356"/>
      <c r="K26" s="356"/>
      <c r="L26" s="356"/>
      <c r="M26" s="356"/>
      <c r="N26" s="356"/>
      <c r="O26" s="233"/>
      <c r="P26" s="234"/>
      <c r="Q26" s="234"/>
      <c r="R26" s="234"/>
      <c r="S26" s="503"/>
      <c r="T26" s="503"/>
      <c r="U26" s="503" t="str">
        <f t="shared" si="2"/>
        <v/>
      </c>
      <c r="V26" s="507" t="str">
        <f t="shared" si="2"/>
        <v/>
      </c>
      <c r="X26" s="173"/>
      <c r="Y26" s="235"/>
      <c r="Z26" s="672"/>
      <c r="AA26" s="297"/>
      <c r="AB26" s="145"/>
      <c r="AC26" s="145"/>
    </row>
    <row r="27" spans="1:29" s="213" customFormat="1" x14ac:dyDescent="0.25">
      <c r="A27" s="212"/>
      <c r="B27" s="213" t="str">
        <f>IF(ISTEXT(D27),(CONCATENATE(Forside!$B$5,".",C27,".",D27,".",E27)),(""))</f>
        <v/>
      </c>
      <c r="C27" s="223"/>
      <c r="D27" s="230"/>
      <c r="E27" s="551" t="str">
        <f t="shared" si="1"/>
        <v/>
      </c>
      <c r="F27" s="231"/>
      <c r="G27" s="923"/>
      <c r="H27" s="356"/>
      <c r="I27" s="356"/>
      <c r="J27" s="356"/>
      <c r="K27" s="356"/>
      <c r="L27" s="356"/>
      <c r="M27" s="356"/>
      <c r="N27" s="356"/>
      <c r="O27" s="233"/>
      <c r="P27" s="234"/>
      <c r="Q27" s="234"/>
      <c r="R27" s="234"/>
      <c r="S27" s="503"/>
      <c r="T27" s="503"/>
      <c r="U27" s="503" t="str">
        <f t="shared" si="2"/>
        <v/>
      </c>
      <c r="V27" s="507" t="str">
        <f t="shared" si="2"/>
        <v/>
      </c>
      <c r="X27" s="173"/>
      <c r="Y27" s="235"/>
      <c r="Z27" s="672"/>
      <c r="AA27" s="297"/>
      <c r="AB27" s="145"/>
      <c r="AC27" s="145"/>
    </row>
    <row r="28" spans="1:29" s="213" customFormat="1" x14ac:dyDescent="0.25">
      <c r="A28" s="212"/>
      <c r="B28" s="213" t="str">
        <f>IF(ISTEXT(D28),(CONCATENATE(Forside!$B$5,".",C28,".",D28,".",E28)),(""))</f>
        <v/>
      </c>
      <c r="C28" s="223"/>
      <c r="D28" s="230"/>
      <c r="E28" s="551" t="str">
        <f t="shared" si="1"/>
        <v/>
      </c>
      <c r="F28" s="231"/>
      <c r="G28" s="923"/>
      <c r="H28" s="356"/>
      <c r="I28" s="356"/>
      <c r="J28" s="356"/>
      <c r="K28" s="356"/>
      <c r="L28" s="356"/>
      <c r="M28" s="356"/>
      <c r="N28" s="356"/>
      <c r="O28" s="233"/>
      <c r="P28" s="234"/>
      <c r="Q28" s="234"/>
      <c r="R28" s="234"/>
      <c r="S28" s="503"/>
      <c r="T28" s="503"/>
      <c r="U28" s="503" t="str">
        <f t="shared" si="2"/>
        <v/>
      </c>
      <c r="V28" s="507" t="str">
        <f t="shared" si="2"/>
        <v/>
      </c>
      <c r="X28" s="173"/>
      <c r="Y28" s="235"/>
      <c r="Z28" s="672"/>
      <c r="AA28" s="297"/>
      <c r="AB28" s="145"/>
      <c r="AC28" s="145"/>
    </row>
    <row r="29" spans="1:29" s="213" customFormat="1" x14ac:dyDescent="0.25">
      <c r="A29" s="212"/>
      <c r="B29" s="213" t="str">
        <f>IF(ISTEXT(D29),(CONCATENATE(Forside!$B$5,".",C29,".",D29,".",E29)),(""))</f>
        <v/>
      </c>
      <c r="C29" s="223"/>
      <c r="D29" s="230"/>
      <c r="E29" s="551" t="str">
        <f t="shared" si="1"/>
        <v/>
      </c>
      <c r="F29" s="231"/>
      <c r="G29" s="923"/>
      <c r="H29" s="356"/>
      <c r="I29" s="356"/>
      <c r="J29" s="356"/>
      <c r="K29" s="356"/>
      <c r="L29" s="356"/>
      <c r="M29" s="356"/>
      <c r="N29" s="356"/>
      <c r="O29" s="233"/>
      <c r="P29" s="234"/>
      <c r="Q29" s="234"/>
      <c r="R29" s="234"/>
      <c r="S29" s="503"/>
      <c r="T29" s="503"/>
      <c r="U29" s="503" t="str">
        <f t="shared" si="2"/>
        <v/>
      </c>
      <c r="V29" s="507" t="str">
        <f t="shared" si="2"/>
        <v/>
      </c>
      <c r="X29" s="173"/>
      <c r="Y29" s="235"/>
      <c r="Z29" s="672"/>
      <c r="AA29" s="297"/>
      <c r="AB29" s="145"/>
      <c r="AC29" s="145"/>
    </row>
    <row r="30" spans="1:29" s="213" customFormat="1" x14ac:dyDescent="0.25">
      <c r="A30" s="212"/>
      <c r="B30" s="213" t="str">
        <f>IF(ISTEXT(D30),(CONCATENATE(Forside!$B$5,".",C30,".",D30,".",E30)),(""))</f>
        <v/>
      </c>
      <c r="C30" s="223"/>
      <c r="D30" s="230"/>
      <c r="E30" s="551" t="str">
        <f t="shared" si="1"/>
        <v/>
      </c>
      <c r="F30" s="231"/>
      <c r="G30" s="923"/>
      <c r="H30" s="356"/>
      <c r="I30" s="356"/>
      <c r="J30" s="356"/>
      <c r="K30" s="356"/>
      <c r="L30" s="356"/>
      <c r="M30" s="356"/>
      <c r="N30" s="356"/>
      <c r="O30" s="233"/>
      <c r="P30" s="234"/>
      <c r="Q30" s="234"/>
      <c r="R30" s="234"/>
      <c r="S30" s="503"/>
      <c r="T30" s="503"/>
      <c r="U30" s="503" t="str">
        <f t="shared" si="2"/>
        <v/>
      </c>
      <c r="V30" s="507" t="str">
        <f t="shared" si="2"/>
        <v/>
      </c>
      <c r="X30" s="225"/>
      <c r="Y30" s="229"/>
      <c r="Z30" s="671"/>
      <c r="AA30" s="297"/>
      <c r="AB30" s="145"/>
      <c r="AC30" s="145"/>
    </row>
    <row r="31" spans="1:29" s="213" customFormat="1" x14ac:dyDescent="0.25">
      <c r="A31" s="212"/>
      <c r="B31" s="213" t="str">
        <f>IF(ISTEXT(D31),(CONCATENATE(Forside!$B$5,".",C31,".",D31,".",E31)),(""))</f>
        <v/>
      </c>
      <c r="C31" s="223"/>
      <c r="D31" s="230"/>
      <c r="E31" s="551" t="str">
        <f t="shared" si="1"/>
        <v/>
      </c>
      <c r="F31" s="231"/>
      <c r="G31" s="923"/>
      <c r="H31" s="356"/>
      <c r="I31" s="356"/>
      <c r="J31" s="356"/>
      <c r="K31" s="356"/>
      <c r="L31" s="356"/>
      <c r="M31" s="356"/>
      <c r="N31" s="356"/>
      <c r="O31" s="233"/>
      <c r="P31" s="234"/>
      <c r="Q31" s="234"/>
      <c r="R31" s="234"/>
      <c r="S31" s="503"/>
      <c r="T31" s="503"/>
      <c r="U31" s="503" t="str">
        <f t="shared" si="2"/>
        <v/>
      </c>
      <c r="V31" s="507" t="str">
        <f t="shared" si="2"/>
        <v/>
      </c>
      <c r="X31" s="173"/>
      <c r="Y31" s="235"/>
      <c r="Z31" s="672"/>
      <c r="AA31" s="297"/>
      <c r="AB31" s="145"/>
      <c r="AC31" s="145"/>
    </row>
    <row r="32" spans="1:29" s="213" customFormat="1" x14ac:dyDescent="0.25">
      <c r="A32" s="212"/>
      <c r="B32" s="213" t="str">
        <f>IF(ISTEXT(D32),(CONCATENATE(Forside!$B$5,".",C32,".",D32,".",E32)),(""))</f>
        <v/>
      </c>
      <c r="C32" s="223"/>
      <c r="D32" s="230"/>
      <c r="E32" s="551" t="str">
        <f t="shared" si="1"/>
        <v/>
      </c>
      <c r="F32" s="231"/>
      <c r="G32" s="923"/>
      <c r="H32" s="356"/>
      <c r="I32" s="356"/>
      <c r="J32" s="356"/>
      <c r="K32" s="356"/>
      <c r="L32" s="356"/>
      <c r="M32" s="356"/>
      <c r="N32" s="356"/>
      <c r="O32" s="233"/>
      <c r="P32" s="234"/>
      <c r="Q32" s="234"/>
      <c r="R32" s="234"/>
      <c r="S32" s="503"/>
      <c r="T32" s="503"/>
      <c r="U32" s="503" t="str">
        <f t="shared" si="2"/>
        <v/>
      </c>
      <c r="V32" s="507" t="str">
        <f t="shared" si="2"/>
        <v/>
      </c>
      <c r="X32" s="173"/>
      <c r="Y32" s="235"/>
      <c r="Z32" s="672"/>
      <c r="AA32" s="297"/>
      <c r="AB32" s="145"/>
      <c r="AC32" s="145"/>
    </row>
    <row r="33" spans="1:29" s="213" customFormat="1" x14ac:dyDescent="0.25">
      <c r="A33" s="212"/>
      <c r="B33" s="213" t="str">
        <f>IF(ISTEXT(D33),(CONCATENATE(Forside!$B$5,".",C33,".",D33,".",E33)),(""))</f>
        <v/>
      </c>
      <c r="C33" s="223"/>
      <c r="D33" s="230"/>
      <c r="E33" s="551" t="str">
        <f t="shared" si="1"/>
        <v/>
      </c>
      <c r="F33" s="231"/>
      <c r="G33" s="923"/>
      <c r="H33" s="356"/>
      <c r="I33" s="356"/>
      <c r="J33" s="356"/>
      <c r="K33" s="356"/>
      <c r="L33" s="356"/>
      <c r="M33" s="356"/>
      <c r="N33" s="356"/>
      <c r="O33" s="233"/>
      <c r="P33" s="234"/>
      <c r="Q33" s="234"/>
      <c r="R33" s="234"/>
      <c r="S33" s="503"/>
      <c r="T33" s="503"/>
      <c r="U33" s="503" t="str">
        <f t="shared" si="2"/>
        <v/>
      </c>
      <c r="V33" s="507" t="str">
        <f t="shared" si="2"/>
        <v/>
      </c>
      <c r="X33" s="173"/>
      <c r="Y33" s="235"/>
      <c r="Z33" s="672"/>
      <c r="AA33" s="297"/>
      <c r="AB33" s="145"/>
      <c r="AC33" s="145"/>
    </row>
    <row r="34" spans="1:29" s="213" customFormat="1" x14ac:dyDescent="0.25">
      <c r="A34" s="212"/>
      <c r="B34" s="213" t="str">
        <f>IF(ISTEXT(D34),(CONCATENATE(Forside!$B$5,".",C34,".",D34,".",E34)),(""))</f>
        <v/>
      </c>
      <c r="C34" s="223"/>
      <c r="D34" s="230"/>
      <c r="E34" s="551" t="str">
        <f t="shared" si="1"/>
        <v/>
      </c>
      <c r="F34" s="231"/>
      <c r="G34" s="923"/>
      <c r="H34" s="356"/>
      <c r="I34" s="356"/>
      <c r="J34" s="356"/>
      <c r="K34" s="356"/>
      <c r="L34" s="356"/>
      <c r="M34" s="356"/>
      <c r="N34" s="356"/>
      <c r="O34" s="233"/>
      <c r="P34" s="234"/>
      <c r="Q34" s="234"/>
      <c r="R34" s="234"/>
      <c r="S34" s="503"/>
      <c r="T34" s="503"/>
      <c r="U34" s="503" t="str">
        <f t="shared" si="2"/>
        <v/>
      </c>
      <c r="V34" s="507" t="str">
        <f t="shared" si="2"/>
        <v/>
      </c>
      <c r="X34" s="173"/>
      <c r="Y34" s="235"/>
      <c r="Z34" s="672"/>
      <c r="AA34" s="297"/>
      <c r="AB34" s="145"/>
      <c r="AC34" s="145"/>
    </row>
    <row r="35" spans="1:29" s="213" customFormat="1" x14ac:dyDescent="0.25">
      <c r="A35" s="212"/>
      <c r="C35" s="223"/>
      <c r="D35" s="230"/>
      <c r="E35" s="551" t="str">
        <f t="shared" si="1"/>
        <v/>
      </c>
      <c r="F35" s="231"/>
      <c r="G35" s="923"/>
      <c r="H35" s="356"/>
      <c r="I35" s="356"/>
      <c r="J35" s="356"/>
      <c r="K35" s="356"/>
      <c r="L35" s="356"/>
      <c r="M35" s="356"/>
      <c r="N35" s="356"/>
      <c r="O35" s="233"/>
      <c r="P35" s="234"/>
      <c r="Q35" s="234"/>
      <c r="R35" s="234"/>
      <c r="S35" s="503"/>
      <c r="T35" s="503"/>
      <c r="U35" s="503" t="str">
        <f t="shared" si="2"/>
        <v/>
      </c>
      <c r="V35" s="507" t="str">
        <f t="shared" si="2"/>
        <v/>
      </c>
      <c r="X35" s="173"/>
      <c r="Y35" s="235"/>
      <c r="Z35" s="672"/>
      <c r="AA35" s="297"/>
      <c r="AB35" s="145"/>
      <c r="AC35" s="145"/>
    </row>
    <row r="36" spans="1:29" s="213" customFormat="1" x14ac:dyDescent="0.25">
      <c r="A36" s="212"/>
      <c r="C36" s="223"/>
      <c r="D36" s="230"/>
      <c r="E36" s="551" t="str">
        <f t="shared" si="1"/>
        <v/>
      </c>
      <c r="F36" s="231"/>
      <c r="G36" s="923"/>
      <c r="H36" s="356"/>
      <c r="I36" s="356"/>
      <c r="J36" s="356"/>
      <c r="K36" s="356"/>
      <c r="L36" s="356"/>
      <c r="M36" s="356"/>
      <c r="N36" s="356"/>
      <c r="O36" s="233"/>
      <c r="P36" s="234"/>
      <c r="Q36" s="234"/>
      <c r="R36" s="234"/>
      <c r="S36" s="503"/>
      <c r="T36" s="503"/>
      <c r="U36" s="503" t="str">
        <f t="shared" si="2"/>
        <v/>
      </c>
      <c r="V36" s="507" t="str">
        <f t="shared" si="2"/>
        <v/>
      </c>
      <c r="X36" s="173"/>
      <c r="Y36" s="235"/>
      <c r="Z36" s="672"/>
      <c r="AA36" s="297"/>
      <c r="AB36" s="145"/>
      <c r="AC36" s="145"/>
    </row>
    <row r="37" spans="1:29" s="213" customFormat="1" x14ac:dyDescent="0.25">
      <c r="A37" s="212"/>
      <c r="C37" s="223"/>
      <c r="D37" s="230"/>
      <c r="E37" s="551" t="str">
        <f t="shared" si="1"/>
        <v/>
      </c>
      <c r="F37" s="231"/>
      <c r="G37" s="923"/>
      <c r="H37" s="356"/>
      <c r="I37" s="356"/>
      <c r="J37" s="356"/>
      <c r="K37" s="356"/>
      <c r="L37" s="356"/>
      <c r="M37" s="356"/>
      <c r="N37" s="356"/>
      <c r="O37" s="233"/>
      <c r="P37" s="234"/>
      <c r="Q37" s="234"/>
      <c r="R37" s="234"/>
      <c r="S37" s="503"/>
      <c r="T37" s="503"/>
      <c r="U37" s="503" t="str">
        <f t="shared" si="2"/>
        <v/>
      </c>
      <c r="V37" s="507" t="str">
        <f t="shared" si="2"/>
        <v/>
      </c>
      <c r="X37" s="173"/>
      <c r="Y37" s="235"/>
      <c r="Z37" s="672"/>
      <c r="AA37" s="297"/>
      <c r="AB37" s="145"/>
      <c r="AC37" s="145"/>
    </row>
    <row r="38" spans="1:29" s="213" customFormat="1" x14ac:dyDescent="0.25">
      <c r="A38" s="212"/>
      <c r="C38" s="223"/>
      <c r="D38" s="230"/>
      <c r="E38" s="551" t="str">
        <f t="shared" si="1"/>
        <v/>
      </c>
      <c r="F38" s="231"/>
      <c r="G38" s="923"/>
      <c r="H38" s="356"/>
      <c r="I38" s="356"/>
      <c r="J38" s="356"/>
      <c r="K38" s="356"/>
      <c r="L38" s="356"/>
      <c r="M38" s="356"/>
      <c r="N38" s="356"/>
      <c r="O38" s="233"/>
      <c r="P38" s="234"/>
      <c r="Q38" s="234"/>
      <c r="R38" s="234"/>
      <c r="S38" s="503"/>
      <c r="T38" s="503"/>
      <c r="U38" s="503" t="str">
        <f t="shared" si="2"/>
        <v/>
      </c>
      <c r="V38" s="507" t="str">
        <f t="shared" si="2"/>
        <v/>
      </c>
      <c r="X38" s="173"/>
      <c r="Y38" s="235"/>
      <c r="Z38" s="672"/>
      <c r="AA38" s="297"/>
      <c r="AB38" s="145"/>
      <c r="AC38" s="145"/>
    </row>
    <row r="39" spans="1:29" s="213" customFormat="1" x14ac:dyDescent="0.25">
      <c r="A39" s="212"/>
      <c r="C39" s="223"/>
      <c r="D39" s="230"/>
      <c r="E39" s="551" t="str">
        <f t="shared" si="1"/>
        <v/>
      </c>
      <c r="F39" s="231"/>
      <c r="G39" s="923"/>
      <c r="H39" s="356"/>
      <c r="I39" s="356"/>
      <c r="J39" s="356"/>
      <c r="K39" s="356"/>
      <c r="L39" s="356"/>
      <c r="M39" s="356"/>
      <c r="N39" s="356"/>
      <c r="O39" s="233"/>
      <c r="P39" s="234"/>
      <c r="Q39" s="234"/>
      <c r="R39" s="234"/>
      <c r="S39" s="503"/>
      <c r="T39" s="503"/>
      <c r="U39" s="503" t="str">
        <f t="shared" si="2"/>
        <v/>
      </c>
      <c r="V39" s="507" t="str">
        <f t="shared" si="2"/>
        <v/>
      </c>
      <c r="X39" s="173"/>
      <c r="Y39" s="235"/>
      <c r="Z39" s="672"/>
      <c r="AA39" s="297"/>
      <c r="AB39" s="145"/>
      <c r="AC39" s="145"/>
    </row>
    <row r="40" spans="1:29" s="213" customFormat="1" x14ac:dyDescent="0.25">
      <c r="A40" s="212"/>
      <c r="C40" s="223"/>
      <c r="D40" s="230"/>
      <c r="E40" s="551" t="str">
        <f t="shared" si="1"/>
        <v/>
      </c>
      <c r="F40" s="231"/>
      <c r="G40" s="923"/>
      <c r="H40" s="356"/>
      <c r="I40" s="356"/>
      <c r="J40" s="356"/>
      <c r="K40" s="356"/>
      <c r="L40" s="356"/>
      <c r="M40" s="356"/>
      <c r="N40" s="356"/>
      <c r="O40" s="233"/>
      <c r="P40" s="234"/>
      <c r="Q40" s="234"/>
      <c r="R40" s="234"/>
      <c r="S40" s="503"/>
      <c r="T40" s="503"/>
      <c r="U40" s="503" t="str">
        <f t="shared" si="2"/>
        <v/>
      </c>
      <c r="V40" s="507" t="str">
        <f t="shared" si="2"/>
        <v/>
      </c>
      <c r="X40" s="173"/>
      <c r="Y40" s="235"/>
      <c r="Z40" s="672"/>
      <c r="AA40" s="297"/>
      <c r="AB40" s="145"/>
      <c r="AC40" s="145"/>
    </row>
    <row r="41" spans="1:29" s="213" customFormat="1" x14ac:dyDescent="0.25">
      <c r="A41" s="212"/>
      <c r="C41" s="223"/>
      <c r="D41" s="230"/>
      <c r="E41" s="551" t="str">
        <f t="shared" si="1"/>
        <v/>
      </c>
      <c r="F41" s="231"/>
      <c r="G41" s="923"/>
      <c r="H41" s="356"/>
      <c r="I41" s="356"/>
      <c r="J41" s="356"/>
      <c r="K41" s="356"/>
      <c r="L41" s="356"/>
      <c r="M41" s="356"/>
      <c r="N41" s="356"/>
      <c r="O41" s="233"/>
      <c r="P41" s="234"/>
      <c r="Q41" s="234"/>
      <c r="R41" s="234"/>
      <c r="S41" s="503"/>
      <c r="T41" s="503"/>
      <c r="U41" s="503" t="str">
        <f t="shared" si="2"/>
        <v/>
      </c>
      <c r="V41" s="507" t="str">
        <f t="shared" si="2"/>
        <v/>
      </c>
      <c r="X41" s="173"/>
      <c r="Y41" s="235"/>
      <c r="Z41" s="672"/>
      <c r="AA41" s="297"/>
      <c r="AB41" s="145"/>
      <c r="AC41" s="145"/>
    </row>
    <row r="42" spans="1:29" s="213" customFormat="1" x14ac:dyDescent="0.25">
      <c r="A42" s="212"/>
      <c r="C42" s="223"/>
      <c r="D42" s="230"/>
      <c r="E42" s="551" t="str">
        <f t="shared" si="1"/>
        <v/>
      </c>
      <c r="F42" s="231"/>
      <c r="G42" s="923"/>
      <c r="H42" s="356"/>
      <c r="I42" s="356"/>
      <c r="J42" s="356"/>
      <c r="K42" s="356"/>
      <c r="L42" s="356"/>
      <c r="M42" s="356"/>
      <c r="N42" s="356"/>
      <c r="O42" s="233"/>
      <c r="P42" s="234"/>
      <c r="Q42" s="234"/>
      <c r="R42" s="234"/>
      <c r="S42" s="503"/>
      <c r="T42" s="503"/>
      <c r="U42" s="503" t="str">
        <f t="shared" si="2"/>
        <v/>
      </c>
      <c r="V42" s="507" t="str">
        <f t="shared" si="2"/>
        <v/>
      </c>
      <c r="X42" s="173"/>
      <c r="Y42" s="235"/>
      <c r="Z42" s="672"/>
      <c r="AA42" s="297"/>
      <c r="AB42" s="145"/>
      <c r="AC42" s="145"/>
    </row>
    <row r="43" spans="1:29" s="213" customFormat="1" x14ac:dyDescent="0.25">
      <c r="A43" s="212"/>
      <c r="B43" s="213" t="str">
        <f>IF(ISTEXT(D43),(CONCATENATE(Forside!$B$5,".",C43,".",D43,".",E43)),(""))</f>
        <v/>
      </c>
      <c r="C43" s="223"/>
      <c r="D43" s="230"/>
      <c r="E43" s="551" t="str">
        <f t="shared" si="1"/>
        <v/>
      </c>
      <c r="F43" s="231"/>
      <c r="G43" s="923"/>
      <c r="H43" s="356"/>
      <c r="I43" s="356"/>
      <c r="J43" s="356"/>
      <c r="K43" s="356"/>
      <c r="L43" s="356"/>
      <c r="M43" s="356"/>
      <c r="N43" s="356"/>
      <c r="O43" s="233"/>
      <c r="P43" s="234"/>
      <c r="Q43" s="234"/>
      <c r="R43" s="234"/>
      <c r="S43" s="503"/>
      <c r="T43" s="503"/>
      <c r="U43" s="503" t="str">
        <f t="shared" si="2"/>
        <v/>
      </c>
      <c r="V43" s="507" t="str">
        <f t="shared" si="2"/>
        <v/>
      </c>
      <c r="X43" s="173"/>
      <c r="Y43" s="235"/>
      <c r="Z43" s="672"/>
      <c r="AA43" s="297"/>
      <c r="AB43" s="145"/>
      <c r="AC43" s="145"/>
    </row>
    <row r="44" spans="1:29" s="213" customFormat="1" x14ac:dyDescent="0.25">
      <c r="A44" s="212"/>
      <c r="B44" s="213" t="str">
        <f>IF(ISTEXT(D44),(CONCATENATE(Forside!$B$5,".",C44,".",D44,".",E44)),(""))</f>
        <v/>
      </c>
      <c r="C44" s="223"/>
      <c r="D44" s="230"/>
      <c r="E44" s="551" t="str">
        <f t="shared" si="1"/>
        <v/>
      </c>
      <c r="F44" s="231"/>
      <c r="G44" s="923"/>
      <c r="H44" s="356"/>
      <c r="I44" s="356"/>
      <c r="J44" s="356"/>
      <c r="K44" s="356"/>
      <c r="L44" s="356"/>
      <c r="M44" s="356"/>
      <c r="N44" s="356"/>
      <c r="O44" s="233"/>
      <c r="P44" s="234"/>
      <c r="Q44" s="234"/>
      <c r="R44" s="234"/>
      <c r="S44" s="503"/>
      <c r="T44" s="503"/>
      <c r="U44" s="503" t="str">
        <f t="shared" si="2"/>
        <v/>
      </c>
      <c r="V44" s="507" t="str">
        <f t="shared" si="2"/>
        <v/>
      </c>
      <c r="X44" s="173"/>
      <c r="Y44" s="235"/>
      <c r="Z44" s="672"/>
      <c r="AA44" s="297"/>
      <c r="AB44" s="145"/>
      <c r="AC44" s="145"/>
    </row>
    <row r="45" spans="1:29" s="213" customFormat="1" x14ac:dyDescent="0.25">
      <c r="A45" s="212"/>
      <c r="B45" s="213" t="str">
        <f>IF(ISTEXT(D45),(CONCATENATE(Forside!$B$5,".",C45,".",D45,".",E45)),(""))</f>
        <v/>
      </c>
      <c r="C45" s="223"/>
      <c r="D45" s="230"/>
      <c r="E45" s="551" t="str">
        <f t="shared" si="1"/>
        <v/>
      </c>
      <c r="F45" s="231"/>
      <c r="G45" s="923"/>
      <c r="H45" s="356"/>
      <c r="I45" s="356"/>
      <c r="J45" s="356"/>
      <c r="K45" s="356"/>
      <c r="L45" s="356"/>
      <c r="M45" s="356"/>
      <c r="N45" s="356"/>
      <c r="O45" s="233"/>
      <c r="P45" s="234"/>
      <c r="Q45" s="234"/>
      <c r="R45" s="234"/>
      <c r="S45" s="503"/>
      <c r="T45" s="503"/>
      <c r="U45" s="503" t="str">
        <f t="shared" si="2"/>
        <v/>
      </c>
      <c r="V45" s="507" t="str">
        <f t="shared" si="2"/>
        <v/>
      </c>
      <c r="X45" s="173"/>
      <c r="Y45" s="235"/>
      <c r="Z45" s="672"/>
      <c r="AA45" s="297"/>
      <c r="AB45" s="145"/>
      <c r="AC45" s="145"/>
    </row>
    <row r="46" spans="1:29" s="213" customFormat="1" x14ac:dyDescent="0.25">
      <c r="A46" s="212"/>
      <c r="B46" s="213" t="str">
        <f>IF(ISTEXT(D46),(CONCATENATE(Forside!$B$5,".",C46,".",D46,".",E46)),(""))</f>
        <v/>
      </c>
      <c r="C46" s="223"/>
      <c r="D46" s="230"/>
      <c r="E46" s="551" t="str">
        <f t="shared" si="1"/>
        <v/>
      </c>
      <c r="F46" s="231"/>
      <c r="G46" s="923"/>
      <c r="H46" s="356"/>
      <c r="I46" s="356"/>
      <c r="J46" s="356"/>
      <c r="K46" s="356"/>
      <c r="L46" s="356"/>
      <c r="M46" s="356"/>
      <c r="N46" s="356"/>
      <c r="O46" s="233"/>
      <c r="P46" s="234"/>
      <c r="Q46" s="234"/>
      <c r="R46" s="234"/>
      <c r="S46" s="503"/>
      <c r="T46" s="503"/>
      <c r="U46" s="503" t="str">
        <f t="shared" si="2"/>
        <v/>
      </c>
      <c r="V46" s="507" t="str">
        <f t="shared" si="2"/>
        <v/>
      </c>
      <c r="X46" s="173"/>
      <c r="Y46" s="235"/>
      <c r="Z46" s="672"/>
      <c r="AA46" s="723"/>
      <c r="AB46" s="224"/>
      <c r="AC46" s="145"/>
    </row>
    <row r="47" spans="1:29" s="213" customFormat="1" x14ac:dyDescent="0.25">
      <c r="A47" s="212"/>
      <c r="B47" s="213" t="str">
        <f>IF(ISTEXT(D47),(CONCATENATE(Forside!$B$5,".",C47,".",D47,".",E47)),(""))</f>
        <v/>
      </c>
      <c r="C47" s="223"/>
      <c r="D47" s="230"/>
      <c r="E47" s="551" t="str">
        <f t="shared" si="1"/>
        <v/>
      </c>
      <c r="F47" s="231"/>
      <c r="G47" s="923"/>
      <c r="H47" s="356"/>
      <c r="I47" s="356"/>
      <c r="J47" s="356"/>
      <c r="K47" s="356"/>
      <c r="L47" s="356"/>
      <c r="M47" s="356"/>
      <c r="N47" s="356"/>
      <c r="O47" s="233"/>
      <c r="P47" s="234"/>
      <c r="Q47" s="234"/>
      <c r="R47" s="234"/>
      <c r="S47" s="503"/>
      <c r="T47" s="503"/>
      <c r="U47" s="503" t="str">
        <f t="shared" si="2"/>
        <v/>
      </c>
      <c r="V47" s="507" t="str">
        <f t="shared" si="2"/>
        <v/>
      </c>
      <c r="X47" s="173"/>
      <c r="Y47" s="235"/>
      <c r="Z47" s="672"/>
      <c r="AA47" s="723"/>
      <c r="AB47" s="224"/>
      <c r="AC47" s="145"/>
    </row>
    <row r="48" spans="1:29" s="213" customFormat="1" x14ac:dyDescent="0.25">
      <c r="A48" s="212"/>
      <c r="B48" s="213" t="str">
        <f>IF(ISTEXT(D48),(CONCATENATE(Forside!$B$5,".",C48,".",D48,".",E48)),(""))</f>
        <v/>
      </c>
      <c r="C48" s="223"/>
      <c r="D48" s="230"/>
      <c r="E48" s="551" t="str">
        <f t="shared" si="1"/>
        <v/>
      </c>
      <c r="F48" s="231"/>
      <c r="G48" s="923"/>
      <c r="H48" s="356"/>
      <c r="I48" s="356"/>
      <c r="J48" s="356"/>
      <c r="K48" s="356"/>
      <c r="L48" s="356"/>
      <c r="M48" s="356"/>
      <c r="N48" s="356"/>
      <c r="O48" s="233"/>
      <c r="P48" s="234"/>
      <c r="Q48" s="234"/>
      <c r="R48" s="234"/>
      <c r="S48" s="503"/>
      <c r="T48" s="503"/>
      <c r="U48" s="503" t="str">
        <f t="shared" si="2"/>
        <v/>
      </c>
      <c r="V48" s="507" t="str">
        <f t="shared" si="2"/>
        <v/>
      </c>
      <c r="X48" s="173"/>
      <c r="Y48" s="235"/>
      <c r="Z48" s="672"/>
      <c r="AA48" s="723"/>
      <c r="AB48" s="224"/>
      <c r="AC48" s="224"/>
    </row>
    <row r="49" spans="1:29" s="213" customFormat="1" x14ac:dyDescent="0.25">
      <c r="A49" s="212"/>
      <c r="B49" s="213" t="str">
        <f>IF(ISTEXT(D49),(CONCATENATE(Forside!$B$5,".",C49,".",D49,".",E49)),(""))</f>
        <v/>
      </c>
      <c r="C49" s="223"/>
      <c r="D49" s="230"/>
      <c r="E49" s="551" t="str">
        <f t="shared" si="1"/>
        <v/>
      </c>
      <c r="F49" s="231"/>
      <c r="G49" s="923"/>
      <c r="H49" s="356"/>
      <c r="I49" s="356"/>
      <c r="J49" s="356"/>
      <c r="K49" s="356"/>
      <c r="L49" s="356"/>
      <c r="M49" s="356"/>
      <c r="N49" s="356"/>
      <c r="O49" s="233"/>
      <c r="P49" s="234"/>
      <c r="Q49" s="234"/>
      <c r="R49" s="234"/>
      <c r="S49" s="503"/>
      <c r="T49" s="503"/>
      <c r="U49" s="503" t="str">
        <f t="shared" si="2"/>
        <v/>
      </c>
      <c r="V49" s="507" t="str">
        <f t="shared" si="2"/>
        <v/>
      </c>
      <c r="X49" s="173"/>
      <c r="Y49" s="235"/>
      <c r="Z49" s="672"/>
      <c r="AC49" s="224"/>
    </row>
    <row r="50" spans="1:29" s="213" customFormat="1" x14ac:dyDescent="0.25">
      <c r="A50" s="212"/>
      <c r="B50" s="213" t="str">
        <f>IF(ISTEXT(D50),(CONCATENATE(Forside!$B$5,".",C50,".",D50,".",E50)),(""))</f>
        <v/>
      </c>
      <c r="C50" s="223"/>
      <c r="D50" s="230"/>
      <c r="E50" s="551" t="str">
        <f t="shared" si="1"/>
        <v/>
      </c>
      <c r="F50" s="231"/>
      <c r="G50" s="923"/>
      <c r="H50" s="356"/>
      <c r="I50" s="356"/>
      <c r="J50" s="356"/>
      <c r="K50" s="356"/>
      <c r="L50" s="356"/>
      <c r="M50" s="356"/>
      <c r="N50" s="356"/>
      <c r="O50" s="233"/>
      <c r="P50" s="234"/>
      <c r="Q50" s="234"/>
      <c r="R50" s="234"/>
      <c r="S50" s="503" t="str">
        <f t="shared" si="2"/>
        <v/>
      </c>
      <c r="T50" s="503" t="str">
        <f t="shared" si="2"/>
        <v/>
      </c>
      <c r="U50" s="503" t="str">
        <f t="shared" si="2"/>
        <v/>
      </c>
      <c r="V50" s="507" t="str">
        <f t="shared" si="2"/>
        <v/>
      </c>
      <c r="X50" s="173"/>
      <c r="Y50" s="235"/>
      <c r="Z50" s="672"/>
      <c r="AA50" s="723"/>
      <c r="AB50" s="224"/>
      <c r="AC50" s="224"/>
    </row>
    <row r="51" spans="1:29" ht="14.4" thickBot="1" x14ac:dyDescent="0.3">
      <c r="B51" s="213" t="str">
        <f>IF(ISTEXT(D51),(CONCATENATE(Forside!$B$5,".",C51,".",D51,".",E51)),(""))</f>
        <v/>
      </c>
      <c r="C51" s="155"/>
      <c r="D51" s="156"/>
      <c r="E51" s="551" t="str">
        <f t="shared" si="1"/>
        <v/>
      </c>
      <c r="F51" s="157"/>
      <c r="G51" s="85"/>
      <c r="H51" s="94"/>
      <c r="I51" s="94"/>
      <c r="J51" s="94"/>
      <c r="K51" s="94"/>
      <c r="L51" s="94"/>
      <c r="M51" s="94"/>
      <c r="N51" s="94"/>
      <c r="O51" s="159"/>
      <c r="P51" s="160"/>
      <c r="Q51" s="160"/>
      <c r="R51" s="160"/>
      <c r="S51" s="160"/>
      <c r="T51" s="160"/>
      <c r="U51" s="503" t="str">
        <f t="shared" si="2"/>
        <v/>
      </c>
      <c r="V51" s="507" t="str">
        <f t="shared" si="2"/>
        <v/>
      </c>
      <c r="X51" s="158"/>
      <c r="Y51" s="163"/>
      <c r="Z51" s="548"/>
      <c r="AA51" s="300"/>
      <c r="AB51" s="157"/>
      <c r="AC51" s="157"/>
    </row>
    <row r="52" spans="1:29" x14ac:dyDescent="0.25">
      <c r="C52" s="1103" t="s">
        <v>278</v>
      </c>
      <c r="D52" s="1103"/>
      <c r="E52" s="1103"/>
      <c r="F52" s="1103"/>
      <c r="G52" s="1064"/>
      <c r="H52" s="1064"/>
      <c r="I52" s="1064"/>
      <c r="J52" s="1064"/>
      <c r="K52" s="1064"/>
      <c r="L52" s="1064"/>
      <c r="M52" s="1064"/>
      <c r="N52" s="1064"/>
      <c r="X52" s="164"/>
      <c r="Y52" s="164"/>
      <c r="Z52" s="164"/>
    </row>
    <row r="53" spans="1:29" ht="18.600000000000001" customHeight="1" thickBot="1" x14ac:dyDescent="0.3">
      <c r="C53" s="165"/>
      <c r="X53" s="164"/>
      <c r="Y53" s="164"/>
      <c r="Z53" s="164"/>
    </row>
    <row r="54" spans="1:29" ht="14.4" customHeight="1" thickBot="1" x14ac:dyDescent="0.35">
      <c r="C54" s="1087" t="s">
        <v>163</v>
      </c>
      <c r="D54" s="1087"/>
      <c r="E54" s="1087"/>
      <c r="F54" s="1087"/>
      <c r="X54" s="1074" t="s">
        <v>272</v>
      </c>
      <c r="Y54" s="1075"/>
      <c r="Z54" s="1076"/>
    </row>
    <row r="55" spans="1:29" ht="15.75" customHeight="1" thickBot="1" x14ac:dyDescent="0.3">
      <c r="C55" s="121"/>
      <c r="D55" s="122"/>
      <c r="E55" s="123"/>
      <c r="F55" s="124" t="s">
        <v>219</v>
      </c>
      <c r="G55" s="81">
        <v>15</v>
      </c>
      <c r="H55" s="86">
        <v>14</v>
      </c>
      <c r="I55" s="86">
        <v>13</v>
      </c>
      <c r="J55" s="86">
        <v>12</v>
      </c>
      <c r="K55" s="86">
        <v>11</v>
      </c>
      <c r="L55" s="86">
        <v>10</v>
      </c>
      <c r="M55" s="86">
        <v>9</v>
      </c>
      <c r="N55" s="86">
        <v>8</v>
      </c>
      <c r="O55" s="126">
        <v>7</v>
      </c>
      <c r="P55" s="127">
        <v>6</v>
      </c>
      <c r="Q55" s="127">
        <v>5</v>
      </c>
      <c r="R55" s="127">
        <v>4</v>
      </c>
      <c r="S55" s="127">
        <v>3</v>
      </c>
      <c r="T55" s="127">
        <v>2</v>
      </c>
      <c r="U55" s="127">
        <v>1</v>
      </c>
      <c r="V55" s="128">
        <v>0</v>
      </c>
      <c r="X55" s="1068" t="s">
        <v>273</v>
      </c>
      <c r="Y55" s="1069"/>
      <c r="Z55" s="1070"/>
    </row>
    <row r="56" spans="1:29" ht="196.5" customHeight="1" thickBot="1" x14ac:dyDescent="0.3">
      <c r="C56" s="129"/>
      <c r="D56" s="130"/>
      <c r="E56" s="342"/>
      <c r="F56" s="132" t="s">
        <v>218</v>
      </c>
      <c r="G56" s="1172"/>
      <c r="H56" s="1101"/>
      <c r="I56" s="1101"/>
      <c r="J56" s="1101"/>
      <c r="K56" s="1101"/>
      <c r="L56" s="1101"/>
      <c r="M56" s="1101"/>
      <c r="N56" s="1101"/>
      <c r="O56" s="1102"/>
      <c r="P56" s="1102"/>
      <c r="Q56" s="1102"/>
      <c r="R56" s="1102"/>
      <c r="S56" s="1102" t="s">
        <v>564</v>
      </c>
      <c r="T56" s="1102" t="s">
        <v>563</v>
      </c>
      <c r="U56" s="1071" t="s">
        <v>748</v>
      </c>
      <c r="V56" s="1095" t="s">
        <v>749</v>
      </c>
      <c r="X56" s="1077" t="s">
        <v>210</v>
      </c>
      <c r="Y56" s="1079" t="s">
        <v>211</v>
      </c>
      <c r="Z56" s="1081" t="s">
        <v>212</v>
      </c>
    </row>
    <row r="57" spans="1:29" s="213" customFormat="1" ht="14.4" thickBot="1" x14ac:dyDescent="0.3">
      <c r="A57" s="120"/>
      <c r="B57" s="120"/>
      <c r="C57" s="316" t="s">
        <v>222</v>
      </c>
      <c r="D57" s="317" t="s">
        <v>225</v>
      </c>
      <c r="E57" s="318" t="s">
        <v>226</v>
      </c>
      <c r="F57" s="136" t="s">
        <v>217</v>
      </c>
      <c r="G57" s="1111"/>
      <c r="H57" s="1175"/>
      <c r="I57" s="1175"/>
      <c r="J57" s="1175"/>
      <c r="K57" s="1175"/>
      <c r="L57" s="1175"/>
      <c r="M57" s="1175"/>
      <c r="N57" s="1175"/>
      <c r="O57" s="1195"/>
      <c r="P57" s="1195"/>
      <c r="Q57" s="1195"/>
      <c r="R57" s="1195"/>
      <c r="S57" s="1195"/>
      <c r="T57" s="1195"/>
      <c r="U57" s="1108"/>
      <c r="V57" s="1109"/>
      <c r="W57" s="120"/>
      <c r="X57" s="1078"/>
      <c r="Y57" s="1080"/>
      <c r="Z57" s="1082"/>
      <c r="AA57" s="120"/>
    </row>
    <row r="58" spans="1:29" s="213" customFormat="1" x14ac:dyDescent="0.25">
      <c r="A58" s="212"/>
      <c r="B58" s="213" t="str">
        <f>IF(ISTEXT(D7),(CONCATENATE(Forside!$B$5,".",C58,".",D58,".",E58)),(""))</f>
        <v>..Rv.15RiseKOM.10.KOMMANDO</v>
      </c>
      <c r="C58" s="214" t="str">
        <f t="shared" ref="C58:D85" si="3">C7&amp;""</f>
        <v/>
      </c>
      <c r="D58" s="343" t="str">
        <f t="shared" si="3"/>
        <v>Rv.15RiseKOM.10</v>
      </c>
      <c r="E58" s="344" t="str">
        <f t="shared" ref="E58:E85" si="4">IF(ISTEXT(D7),"KOMMANDO","")</f>
        <v>KOMMANDO</v>
      </c>
      <c r="F58" s="322"/>
      <c r="G58" s="919"/>
      <c r="H58" s="920"/>
      <c r="I58" s="920"/>
      <c r="J58" s="920"/>
      <c r="K58" s="920"/>
      <c r="L58" s="920"/>
      <c r="M58" s="920"/>
      <c r="N58" s="920"/>
      <c r="O58" s="218"/>
      <c r="P58" s="219"/>
      <c r="Q58" s="219"/>
      <c r="R58" s="219"/>
      <c r="S58" s="219"/>
      <c r="T58" s="219"/>
      <c r="U58" s="219">
        <f t="shared" ref="U58:V59" si="5">IF(ISTEXT($D7),1,"")</f>
        <v>1</v>
      </c>
      <c r="V58" s="555">
        <f t="shared" si="5"/>
        <v>1</v>
      </c>
      <c r="X58" s="237"/>
      <c r="Y58" s="222"/>
      <c r="Z58" s="220"/>
    </row>
    <row r="59" spans="1:29" s="213" customFormat="1" x14ac:dyDescent="0.25">
      <c r="A59" s="212"/>
      <c r="B59" s="213" t="str">
        <f>IF(ISTEXT(D8),(CONCATENATE(Forside!$B$5,".",C59,".",D59,".",E59)),(""))</f>
        <v/>
      </c>
      <c r="C59" s="223" t="str">
        <f t="shared" si="3"/>
        <v/>
      </c>
      <c r="D59" s="215" t="str">
        <f t="shared" si="3"/>
        <v/>
      </c>
      <c r="E59" s="552" t="str">
        <f t="shared" si="4"/>
        <v/>
      </c>
      <c r="F59" s="323"/>
      <c r="G59" s="921"/>
      <c r="H59" s="922"/>
      <c r="I59" s="922"/>
      <c r="J59" s="922"/>
      <c r="K59" s="922"/>
      <c r="L59" s="922"/>
      <c r="M59" s="922"/>
      <c r="N59" s="922"/>
      <c r="O59" s="226"/>
      <c r="P59" s="227"/>
      <c r="Q59" s="227"/>
      <c r="R59" s="227"/>
      <c r="S59" s="503"/>
      <c r="T59" s="503"/>
      <c r="U59" s="503" t="str">
        <f t="shared" si="5"/>
        <v/>
      </c>
      <c r="V59" s="228" t="str">
        <f t="shared" si="5"/>
        <v/>
      </c>
      <c r="X59" s="225"/>
      <c r="Y59" s="229"/>
      <c r="Z59" s="228"/>
    </row>
    <row r="60" spans="1:29" s="213" customFormat="1" x14ac:dyDescent="0.25">
      <c r="A60" s="212"/>
      <c r="B60" s="213" t="str">
        <f>IF(ISTEXT(D9),(CONCATENATE(Forside!$B$5,".",C60,".",D60,".",E60)),(""))</f>
        <v/>
      </c>
      <c r="C60" s="223" t="str">
        <f t="shared" si="3"/>
        <v/>
      </c>
      <c r="D60" s="215" t="str">
        <f t="shared" si="3"/>
        <v/>
      </c>
      <c r="E60" s="552" t="str">
        <f t="shared" si="4"/>
        <v/>
      </c>
      <c r="F60" s="324"/>
      <c r="G60" s="923"/>
      <c r="H60" s="356"/>
      <c r="I60" s="356"/>
      <c r="J60" s="356"/>
      <c r="K60" s="356"/>
      <c r="L60" s="356"/>
      <c r="M60" s="356"/>
      <c r="N60" s="356"/>
      <c r="O60" s="233"/>
      <c r="P60" s="234"/>
      <c r="Q60" s="234"/>
      <c r="R60" s="234"/>
      <c r="S60" s="503"/>
      <c r="T60" s="503"/>
      <c r="U60" s="503" t="str">
        <f t="shared" ref="U60:V60" si="6">IF(ISTEXT($D9),1,"")</f>
        <v/>
      </c>
      <c r="V60" s="228" t="str">
        <f t="shared" si="6"/>
        <v/>
      </c>
      <c r="X60" s="225"/>
      <c r="Y60" s="229"/>
      <c r="Z60" s="228"/>
    </row>
    <row r="61" spans="1:29" s="213" customFormat="1" x14ac:dyDescent="0.25">
      <c r="A61" s="212"/>
      <c r="B61" s="213" t="str">
        <f>IF(ISTEXT(D10),(CONCATENATE(Forside!$B$5,".",C61,".",D61,".",E61)),(""))</f>
        <v/>
      </c>
      <c r="C61" s="223" t="str">
        <f t="shared" si="3"/>
        <v/>
      </c>
      <c r="D61" s="215" t="str">
        <f t="shared" si="3"/>
        <v/>
      </c>
      <c r="E61" s="552" t="str">
        <f t="shared" si="4"/>
        <v/>
      </c>
      <c r="F61" s="324"/>
      <c r="G61" s="923"/>
      <c r="H61" s="356"/>
      <c r="I61" s="356"/>
      <c r="J61" s="356"/>
      <c r="K61" s="356"/>
      <c r="L61" s="356"/>
      <c r="M61" s="356"/>
      <c r="N61" s="356"/>
      <c r="O61" s="233"/>
      <c r="P61" s="234"/>
      <c r="Q61" s="234"/>
      <c r="R61" s="234"/>
      <c r="S61" s="503"/>
      <c r="T61" s="503"/>
      <c r="U61" s="503" t="str">
        <f t="shared" ref="U61:V61" si="7">IF(ISTEXT($D10),1,"")</f>
        <v/>
      </c>
      <c r="V61" s="228" t="str">
        <f t="shared" si="7"/>
        <v/>
      </c>
      <c r="X61" s="225"/>
      <c r="Y61" s="229"/>
      <c r="Z61" s="228"/>
    </row>
    <row r="62" spans="1:29" s="213" customFormat="1" x14ac:dyDescent="0.25">
      <c r="A62" s="212"/>
      <c r="B62" s="213" t="str">
        <f>IF(ISTEXT(D11),(CONCATENATE(Forside!$B$5,".",C62,".",D62,".",E62)),(""))</f>
        <v/>
      </c>
      <c r="C62" s="223" t="str">
        <f t="shared" si="3"/>
        <v/>
      </c>
      <c r="D62" s="215" t="str">
        <f t="shared" si="3"/>
        <v/>
      </c>
      <c r="E62" s="552" t="str">
        <f t="shared" si="4"/>
        <v/>
      </c>
      <c r="F62" s="324"/>
      <c r="G62" s="923"/>
      <c r="H62" s="356"/>
      <c r="I62" s="356"/>
      <c r="J62" s="356"/>
      <c r="K62" s="356"/>
      <c r="L62" s="356"/>
      <c r="M62" s="356"/>
      <c r="N62" s="356"/>
      <c r="O62" s="233"/>
      <c r="P62" s="234"/>
      <c r="Q62" s="234"/>
      <c r="R62" s="234"/>
      <c r="S62" s="503"/>
      <c r="T62" s="503"/>
      <c r="U62" s="503" t="str">
        <f t="shared" ref="U62:V62" si="8">IF(ISTEXT($D11),1,"")</f>
        <v/>
      </c>
      <c r="V62" s="228" t="str">
        <f t="shared" si="8"/>
        <v/>
      </c>
      <c r="X62" s="225"/>
      <c r="Y62" s="229"/>
      <c r="Z62" s="228"/>
    </row>
    <row r="63" spans="1:29" s="213" customFormat="1" x14ac:dyDescent="0.25">
      <c r="A63" s="212"/>
      <c r="B63" s="213" t="str">
        <f>IF(ISTEXT(D12),(CONCATENATE(Forside!$B$5,".",C63,".",D63,".",E63)),(""))</f>
        <v/>
      </c>
      <c r="C63" s="223" t="str">
        <f t="shared" si="3"/>
        <v/>
      </c>
      <c r="D63" s="215" t="str">
        <f t="shared" si="3"/>
        <v/>
      </c>
      <c r="E63" s="552" t="str">
        <f t="shared" si="4"/>
        <v/>
      </c>
      <c r="F63" s="324"/>
      <c r="G63" s="923"/>
      <c r="H63" s="356"/>
      <c r="I63" s="356"/>
      <c r="J63" s="356"/>
      <c r="K63" s="356"/>
      <c r="L63" s="356"/>
      <c r="M63" s="356"/>
      <c r="N63" s="356"/>
      <c r="O63" s="233"/>
      <c r="P63" s="234"/>
      <c r="Q63" s="234"/>
      <c r="R63" s="234"/>
      <c r="S63" s="503"/>
      <c r="T63" s="503"/>
      <c r="U63" s="503" t="str">
        <f t="shared" ref="U63:V63" si="9">IF(ISTEXT($D12),1,"")</f>
        <v/>
      </c>
      <c r="V63" s="228" t="str">
        <f t="shared" si="9"/>
        <v/>
      </c>
      <c r="X63" s="225"/>
      <c r="Y63" s="229"/>
      <c r="Z63" s="228"/>
    </row>
    <row r="64" spans="1:29" s="213" customFormat="1" x14ac:dyDescent="0.25">
      <c r="A64" s="212"/>
      <c r="B64" s="213" t="str">
        <f>IF(ISTEXT(D13),(CONCATENATE(Forside!$B$5,".",C64,".",D64,".",E64)),(""))</f>
        <v/>
      </c>
      <c r="C64" s="223" t="str">
        <f t="shared" si="3"/>
        <v/>
      </c>
      <c r="D64" s="215" t="str">
        <f t="shared" si="3"/>
        <v/>
      </c>
      <c r="E64" s="552" t="str">
        <f t="shared" si="4"/>
        <v/>
      </c>
      <c r="F64" s="324"/>
      <c r="G64" s="923"/>
      <c r="H64" s="356"/>
      <c r="I64" s="356"/>
      <c r="J64" s="356"/>
      <c r="K64" s="356"/>
      <c r="L64" s="356"/>
      <c r="M64" s="356"/>
      <c r="N64" s="356"/>
      <c r="O64" s="233"/>
      <c r="P64" s="234"/>
      <c r="Q64" s="234"/>
      <c r="R64" s="234"/>
      <c r="S64" s="503"/>
      <c r="T64" s="503"/>
      <c r="U64" s="503" t="str">
        <f t="shared" ref="U64:V64" si="10">IF(ISTEXT($D13),1,"")</f>
        <v/>
      </c>
      <c r="V64" s="228" t="str">
        <f t="shared" si="10"/>
        <v/>
      </c>
      <c r="X64" s="225"/>
      <c r="Y64" s="229"/>
      <c r="Z64" s="228"/>
    </row>
    <row r="65" spans="1:26" s="213" customFormat="1" x14ac:dyDescent="0.25">
      <c r="A65" s="212"/>
      <c r="B65" s="213" t="str">
        <f>IF(ISTEXT(D14),(CONCATENATE(Forside!$B$5,".",C65,".",D65,".",E65)),(""))</f>
        <v/>
      </c>
      <c r="C65" s="223" t="str">
        <f t="shared" si="3"/>
        <v/>
      </c>
      <c r="D65" s="215" t="str">
        <f t="shared" si="3"/>
        <v/>
      </c>
      <c r="E65" s="552" t="str">
        <f t="shared" si="4"/>
        <v/>
      </c>
      <c r="F65" s="324"/>
      <c r="G65" s="923"/>
      <c r="H65" s="356"/>
      <c r="I65" s="356"/>
      <c r="J65" s="356"/>
      <c r="K65" s="356"/>
      <c r="L65" s="356"/>
      <c r="M65" s="356"/>
      <c r="N65" s="356"/>
      <c r="O65" s="233"/>
      <c r="P65" s="234"/>
      <c r="Q65" s="234"/>
      <c r="R65" s="234"/>
      <c r="S65" s="503"/>
      <c r="T65" s="503"/>
      <c r="U65" s="503" t="str">
        <f t="shared" ref="U65:V65" si="11">IF(ISTEXT($D14),1,"")</f>
        <v/>
      </c>
      <c r="V65" s="228" t="str">
        <f t="shared" si="11"/>
        <v/>
      </c>
      <c r="X65" s="225"/>
      <c r="Y65" s="229"/>
      <c r="Z65" s="228"/>
    </row>
    <row r="66" spans="1:26" s="213" customFormat="1" x14ac:dyDescent="0.25">
      <c r="A66" s="212"/>
      <c r="B66" s="213" t="str">
        <f>IF(ISTEXT(D15),(CONCATENATE(Forside!$B$5,".",C66,".",D66,".",E66)),(""))</f>
        <v/>
      </c>
      <c r="C66" s="223" t="str">
        <f t="shared" si="3"/>
        <v/>
      </c>
      <c r="D66" s="215" t="str">
        <f t="shared" si="3"/>
        <v/>
      </c>
      <c r="E66" s="552" t="str">
        <f t="shared" si="4"/>
        <v/>
      </c>
      <c r="F66" s="324"/>
      <c r="G66" s="923"/>
      <c r="H66" s="356"/>
      <c r="I66" s="356"/>
      <c r="J66" s="356"/>
      <c r="K66" s="356"/>
      <c r="L66" s="356"/>
      <c r="M66" s="356"/>
      <c r="N66" s="356"/>
      <c r="O66" s="233"/>
      <c r="P66" s="234"/>
      <c r="Q66" s="234"/>
      <c r="R66" s="234"/>
      <c r="S66" s="503"/>
      <c r="T66" s="503"/>
      <c r="U66" s="503" t="str">
        <f t="shared" ref="U66:V66" si="12">IF(ISTEXT($D15),1,"")</f>
        <v/>
      </c>
      <c r="V66" s="228" t="str">
        <f t="shared" si="12"/>
        <v/>
      </c>
      <c r="X66" s="225"/>
      <c r="Y66" s="229"/>
      <c r="Z66" s="228"/>
    </row>
    <row r="67" spans="1:26" s="213" customFormat="1" x14ac:dyDescent="0.25">
      <c r="A67" s="212"/>
      <c r="B67" s="213" t="str">
        <f>IF(ISTEXT(D16),(CONCATENATE(Forside!$B$5,".",C67,".",D67,".",E67)),(""))</f>
        <v/>
      </c>
      <c r="C67" s="223" t="str">
        <f t="shared" si="3"/>
        <v/>
      </c>
      <c r="D67" s="215" t="str">
        <f t="shared" si="3"/>
        <v/>
      </c>
      <c r="E67" s="552" t="str">
        <f t="shared" si="4"/>
        <v/>
      </c>
      <c r="F67" s="324"/>
      <c r="G67" s="923"/>
      <c r="H67" s="356"/>
      <c r="I67" s="356"/>
      <c r="J67" s="356"/>
      <c r="K67" s="356"/>
      <c r="L67" s="356"/>
      <c r="M67" s="356"/>
      <c r="N67" s="356"/>
      <c r="O67" s="233"/>
      <c r="P67" s="234"/>
      <c r="Q67" s="234"/>
      <c r="R67" s="234"/>
      <c r="S67" s="503"/>
      <c r="T67" s="503"/>
      <c r="U67" s="503" t="str">
        <f t="shared" ref="U67:V67" si="13">IF(ISTEXT($D16),1,"")</f>
        <v/>
      </c>
      <c r="V67" s="228" t="str">
        <f t="shared" si="13"/>
        <v/>
      </c>
      <c r="X67" s="225"/>
      <c r="Y67" s="229"/>
      <c r="Z67" s="228"/>
    </row>
    <row r="68" spans="1:26" s="213" customFormat="1" x14ac:dyDescent="0.25">
      <c r="A68" s="212"/>
      <c r="B68" s="213" t="str">
        <f>IF(ISTEXT(D17),(CONCATENATE(Forside!$B$5,".",C68,".",D68,".",E68)),(""))</f>
        <v/>
      </c>
      <c r="C68" s="223" t="str">
        <f t="shared" si="3"/>
        <v/>
      </c>
      <c r="D68" s="215" t="str">
        <f t="shared" si="3"/>
        <v/>
      </c>
      <c r="E68" s="552" t="str">
        <f t="shared" si="4"/>
        <v/>
      </c>
      <c r="F68" s="324"/>
      <c r="G68" s="923"/>
      <c r="H68" s="356"/>
      <c r="I68" s="356"/>
      <c r="J68" s="356"/>
      <c r="K68" s="356"/>
      <c r="L68" s="356"/>
      <c r="M68" s="356"/>
      <c r="N68" s="356"/>
      <c r="O68" s="233"/>
      <c r="P68" s="234"/>
      <c r="Q68" s="234"/>
      <c r="R68" s="234"/>
      <c r="S68" s="503"/>
      <c r="T68" s="503"/>
      <c r="U68" s="503" t="str">
        <f t="shared" ref="U68:V68" si="14">IF(ISTEXT($D17),1,"")</f>
        <v/>
      </c>
      <c r="V68" s="228" t="str">
        <f t="shared" si="14"/>
        <v/>
      </c>
      <c r="X68" s="239"/>
      <c r="Y68" s="229"/>
      <c r="Z68" s="228"/>
    </row>
    <row r="69" spans="1:26" s="213" customFormat="1" x14ac:dyDescent="0.25">
      <c r="A69" s="212"/>
      <c r="B69" s="213" t="str">
        <f>IF(ISTEXT(D18),(CONCATENATE(Forside!$B$5,".",C69,".",D69,".",E69)),(""))</f>
        <v/>
      </c>
      <c r="C69" s="223" t="str">
        <f t="shared" si="3"/>
        <v/>
      </c>
      <c r="D69" s="215" t="str">
        <f t="shared" si="3"/>
        <v/>
      </c>
      <c r="E69" s="552" t="str">
        <f t="shared" si="4"/>
        <v/>
      </c>
      <c r="F69" s="324"/>
      <c r="G69" s="923"/>
      <c r="H69" s="356"/>
      <c r="I69" s="356"/>
      <c r="J69" s="356"/>
      <c r="K69" s="356"/>
      <c r="L69" s="356"/>
      <c r="M69" s="356"/>
      <c r="N69" s="356"/>
      <c r="O69" s="233"/>
      <c r="P69" s="234"/>
      <c r="Q69" s="234"/>
      <c r="R69" s="234"/>
      <c r="S69" s="503"/>
      <c r="T69" s="503"/>
      <c r="U69" s="503" t="str">
        <f t="shared" ref="U69:V69" si="15">IF(ISTEXT($D18),1,"")</f>
        <v/>
      </c>
      <c r="V69" s="228" t="str">
        <f t="shared" si="15"/>
        <v/>
      </c>
      <c r="X69" s="239"/>
      <c r="Y69" s="229"/>
      <c r="Z69" s="228"/>
    </row>
    <row r="70" spans="1:26" s="213" customFormat="1" x14ac:dyDescent="0.25">
      <c r="A70" s="212"/>
      <c r="B70" s="213" t="str">
        <f>IF(ISTEXT(D19),(CONCATENATE(Forside!$B$5,".",C70,".",D70,".",E70)),(""))</f>
        <v/>
      </c>
      <c r="C70" s="223" t="str">
        <f t="shared" si="3"/>
        <v/>
      </c>
      <c r="D70" s="215" t="str">
        <f t="shared" si="3"/>
        <v/>
      </c>
      <c r="E70" s="552" t="str">
        <f t="shared" si="4"/>
        <v/>
      </c>
      <c r="F70" s="324"/>
      <c r="G70" s="923"/>
      <c r="H70" s="356"/>
      <c r="I70" s="356"/>
      <c r="J70" s="356"/>
      <c r="K70" s="356"/>
      <c r="L70" s="356"/>
      <c r="M70" s="356"/>
      <c r="N70" s="356"/>
      <c r="O70" s="233"/>
      <c r="P70" s="234"/>
      <c r="Q70" s="234"/>
      <c r="R70" s="234"/>
      <c r="S70" s="503"/>
      <c r="T70" s="503"/>
      <c r="U70" s="503" t="str">
        <f t="shared" ref="U70:V70" si="16">IF(ISTEXT($D19),1,"")</f>
        <v/>
      </c>
      <c r="V70" s="228" t="str">
        <f t="shared" si="16"/>
        <v/>
      </c>
      <c r="X70" s="239"/>
      <c r="Y70" s="229"/>
      <c r="Z70" s="228"/>
    </row>
    <row r="71" spans="1:26" s="213" customFormat="1" x14ac:dyDescent="0.25">
      <c r="A71" s="212"/>
      <c r="B71" s="213" t="str">
        <f>IF(ISTEXT(D20),(CONCATENATE(Forside!$B$5,".",C71,".",D71,".",E71)),(""))</f>
        <v/>
      </c>
      <c r="C71" s="223" t="str">
        <f t="shared" si="3"/>
        <v/>
      </c>
      <c r="D71" s="215" t="str">
        <f t="shared" si="3"/>
        <v/>
      </c>
      <c r="E71" s="552" t="str">
        <f t="shared" si="4"/>
        <v/>
      </c>
      <c r="F71" s="324"/>
      <c r="G71" s="923"/>
      <c r="H71" s="356"/>
      <c r="I71" s="356"/>
      <c r="J71" s="356"/>
      <c r="K71" s="356"/>
      <c r="L71" s="356"/>
      <c r="M71" s="356"/>
      <c r="N71" s="356"/>
      <c r="O71" s="233"/>
      <c r="P71" s="234"/>
      <c r="Q71" s="234"/>
      <c r="R71" s="234"/>
      <c r="S71" s="503"/>
      <c r="T71" s="503"/>
      <c r="U71" s="503" t="str">
        <f t="shared" ref="U71:V71" si="17">IF(ISTEXT($D20),1,"")</f>
        <v/>
      </c>
      <c r="V71" s="228" t="str">
        <f t="shared" si="17"/>
        <v/>
      </c>
      <c r="X71" s="239"/>
      <c r="Y71" s="229"/>
      <c r="Z71" s="228"/>
    </row>
    <row r="72" spans="1:26" s="213" customFormat="1" x14ac:dyDescent="0.25">
      <c r="A72" s="212"/>
      <c r="B72" s="213" t="str">
        <f>IF(ISTEXT(D21),(CONCATENATE(Forside!$B$5,".",C72,".",D72,".",E72)),(""))</f>
        <v/>
      </c>
      <c r="C72" s="223" t="str">
        <f t="shared" si="3"/>
        <v/>
      </c>
      <c r="D72" s="215" t="str">
        <f t="shared" si="3"/>
        <v/>
      </c>
      <c r="E72" s="552" t="str">
        <f t="shared" si="4"/>
        <v/>
      </c>
      <c r="F72" s="324"/>
      <c r="G72" s="923"/>
      <c r="H72" s="356"/>
      <c r="I72" s="356"/>
      <c r="J72" s="356"/>
      <c r="K72" s="356"/>
      <c r="L72" s="356"/>
      <c r="M72" s="356"/>
      <c r="N72" s="356"/>
      <c r="O72" s="233"/>
      <c r="P72" s="234"/>
      <c r="Q72" s="234"/>
      <c r="R72" s="234"/>
      <c r="S72" s="503"/>
      <c r="T72" s="503"/>
      <c r="U72" s="503" t="str">
        <f t="shared" ref="U72:V72" si="18">IF(ISTEXT($D21),1,"")</f>
        <v/>
      </c>
      <c r="V72" s="228" t="str">
        <f t="shared" si="18"/>
        <v/>
      </c>
      <c r="X72" s="239"/>
      <c r="Y72" s="229"/>
      <c r="Z72" s="228"/>
    </row>
    <row r="73" spans="1:26" s="213" customFormat="1" x14ac:dyDescent="0.25">
      <c r="A73" s="212"/>
      <c r="B73" s="213" t="str">
        <f>IF(ISTEXT(D22),(CONCATENATE(Forside!$B$5,".",C73,".",D73,".",E73)),(""))</f>
        <v/>
      </c>
      <c r="C73" s="223" t="str">
        <f t="shared" si="3"/>
        <v/>
      </c>
      <c r="D73" s="215" t="str">
        <f t="shared" si="3"/>
        <v/>
      </c>
      <c r="E73" s="552" t="str">
        <f t="shared" si="4"/>
        <v/>
      </c>
      <c r="F73" s="324"/>
      <c r="G73" s="923"/>
      <c r="H73" s="356"/>
      <c r="I73" s="356"/>
      <c r="J73" s="356"/>
      <c r="K73" s="356"/>
      <c r="L73" s="356"/>
      <c r="M73" s="356"/>
      <c r="N73" s="356"/>
      <c r="O73" s="233"/>
      <c r="P73" s="234"/>
      <c r="Q73" s="234"/>
      <c r="R73" s="234"/>
      <c r="S73" s="503"/>
      <c r="T73" s="503"/>
      <c r="U73" s="503" t="str">
        <f t="shared" ref="U73:V73" si="19">IF(ISTEXT($D22),1,"")</f>
        <v/>
      </c>
      <c r="V73" s="228" t="str">
        <f t="shared" si="19"/>
        <v/>
      </c>
      <c r="X73" s="239"/>
      <c r="Y73" s="229"/>
      <c r="Z73" s="228"/>
    </row>
    <row r="74" spans="1:26" s="213" customFormat="1" x14ac:dyDescent="0.25">
      <c r="A74" s="212"/>
      <c r="B74" s="213" t="str">
        <f>IF(ISTEXT(D23),(CONCATENATE(Forside!$B$5,".",C74,".",D74,".",E74)),(""))</f>
        <v/>
      </c>
      <c r="C74" s="223" t="str">
        <f t="shared" si="3"/>
        <v/>
      </c>
      <c r="D74" s="215" t="str">
        <f t="shared" si="3"/>
        <v/>
      </c>
      <c r="E74" s="552" t="str">
        <f t="shared" si="4"/>
        <v/>
      </c>
      <c r="F74" s="324"/>
      <c r="G74" s="923"/>
      <c r="H74" s="356"/>
      <c r="I74" s="356"/>
      <c r="J74" s="356"/>
      <c r="K74" s="356"/>
      <c r="L74" s="356"/>
      <c r="M74" s="356"/>
      <c r="N74" s="356"/>
      <c r="O74" s="233"/>
      <c r="P74" s="234"/>
      <c r="Q74" s="234"/>
      <c r="R74" s="234"/>
      <c r="S74" s="503"/>
      <c r="T74" s="503"/>
      <c r="U74" s="503" t="str">
        <f t="shared" ref="U74:V74" si="20">IF(ISTEXT($D23),1,"")</f>
        <v/>
      </c>
      <c r="V74" s="228" t="str">
        <f t="shared" si="20"/>
        <v/>
      </c>
      <c r="X74" s="239"/>
      <c r="Y74" s="229"/>
      <c r="Z74" s="228"/>
    </row>
    <row r="75" spans="1:26" s="213" customFormat="1" x14ac:dyDescent="0.25">
      <c r="A75" s="212"/>
      <c r="B75" s="213" t="str">
        <f>IF(ISTEXT(D24),(CONCATENATE(Forside!$B$5,".",C75,".",D75,".",E75)),(""))</f>
        <v/>
      </c>
      <c r="C75" s="223" t="str">
        <f t="shared" si="3"/>
        <v/>
      </c>
      <c r="D75" s="215" t="str">
        <f t="shared" si="3"/>
        <v/>
      </c>
      <c r="E75" s="552" t="str">
        <f t="shared" si="4"/>
        <v/>
      </c>
      <c r="F75" s="324"/>
      <c r="G75" s="923"/>
      <c r="H75" s="356"/>
      <c r="I75" s="356"/>
      <c r="J75" s="356"/>
      <c r="K75" s="356"/>
      <c r="L75" s="356"/>
      <c r="M75" s="356"/>
      <c r="N75" s="356"/>
      <c r="O75" s="233"/>
      <c r="P75" s="234"/>
      <c r="Q75" s="234"/>
      <c r="R75" s="234"/>
      <c r="S75" s="503"/>
      <c r="T75" s="503"/>
      <c r="U75" s="503" t="str">
        <f t="shared" ref="U75:V75" si="21">IF(ISTEXT($D24),1,"")</f>
        <v/>
      </c>
      <c r="V75" s="228" t="str">
        <f t="shared" si="21"/>
        <v/>
      </c>
      <c r="X75" s="239"/>
      <c r="Y75" s="229"/>
      <c r="Z75" s="228"/>
    </row>
    <row r="76" spans="1:26" s="213" customFormat="1" x14ac:dyDescent="0.25">
      <c r="A76" s="212"/>
      <c r="B76" s="213" t="str">
        <f>IF(ISTEXT(D25),(CONCATENATE(Forside!$B$5,".",C76,".",D76,".",E76)),(""))</f>
        <v/>
      </c>
      <c r="C76" s="223" t="str">
        <f t="shared" si="3"/>
        <v/>
      </c>
      <c r="D76" s="215" t="str">
        <f t="shared" si="3"/>
        <v/>
      </c>
      <c r="E76" s="552" t="str">
        <f t="shared" si="4"/>
        <v/>
      </c>
      <c r="F76" s="324"/>
      <c r="G76" s="923"/>
      <c r="H76" s="356"/>
      <c r="I76" s="356"/>
      <c r="J76" s="356"/>
      <c r="K76" s="356"/>
      <c r="L76" s="356"/>
      <c r="M76" s="356"/>
      <c r="N76" s="356"/>
      <c r="O76" s="233"/>
      <c r="P76" s="234"/>
      <c r="Q76" s="234"/>
      <c r="R76" s="234"/>
      <c r="S76" s="503"/>
      <c r="T76" s="503"/>
      <c r="U76" s="503" t="str">
        <f t="shared" ref="U76:V76" si="22">IF(ISTEXT($D25),1,"")</f>
        <v/>
      </c>
      <c r="V76" s="228" t="str">
        <f t="shared" si="22"/>
        <v/>
      </c>
      <c r="X76" s="239"/>
      <c r="Y76" s="229"/>
      <c r="Z76" s="228"/>
    </row>
    <row r="77" spans="1:26" s="213" customFormat="1" x14ac:dyDescent="0.25">
      <c r="A77" s="212"/>
      <c r="B77" s="213" t="str">
        <f>IF(ISTEXT(D26),(CONCATENATE(Forside!$B$5,".",C77,".",D77,".",E77)),(""))</f>
        <v/>
      </c>
      <c r="C77" s="223" t="str">
        <f t="shared" si="3"/>
        <v/>
      </c>
      <c r="D77" s="215" t="str">
        <f t="shared" si="3"/>
        <v/>
      </c>
      <c r="E77" s="552" t="str">
        <f t="shared" si="4"/>
        <v/>
      </c>
      <c r="F77" s="324"/>
      <c r="G77" s="923"/>
      <c r="H77" s="356"/>
      <c r="I77" s="356"/>
      <c r="J77" s="356"/>
      <c r="K77" s="356"/>
      <c r="L77" s="356"/>
      <c r="M77" s="356"/>
      <c r="N77" s="356"/>
      <c r="O77" s="233"/>
      <c r="P77" s="234"/>
      <c r="Q77" s="234"/>
      <c r="R77" s="234"/>
      <c r="S77" s="503"/>
      <c r="T77" s="503"/>
      <c r="U77" s="503" t="str">
        <f t="shared" ref="U77:V77" si="23">IF(ISTEXT($D26),1,"")</f>
        <v/>
      </c>
      <c r="V77" s="228" t="str">
        <f t="shared" si="23"/>
        <v/>
      </c>
      <c r="X77" s="239"/>
      <c r="Y77" s="229"/>
      <c r="Z77" s="228"/>
    </row>
    <row r="78" spans="1:26" s="213" customFormat="1" x14ac:dyDescent="0.25">
      <c r="A78" s="212"/>
      <c r="B78" s="213" t="str">
        <f>IF(ISTEXT(D27),(CONCATENATE(Forside!$B$5,".",C78,".",D78,".",E78)),(""))</f>
        <v/>
      </c>
      <c r="C78" s="223" t="str">
        <f t="shared" si="3"/>
        <v/>
      </c>
      <c r="D78" s="215" t="str">
        <f t="shared" si="3"/>
        <v/>
      </c>
      <c r="E78" s="552" t="str">
        <f t="shared" si="4"/>
        <v/>
      </c>
      <c r="F78" s="324"/>
      <c r="G78" s="923"/>
      <c r="H78" s="356"/>
      <c r="I78" s="356"/>
      <c r="J78" s="356"/>
      <c r="K78" s="356"/>
      <c r="L78" s="356"/>
      <c r="M78" s="356"/>
      <c r="N78" s="356"/>
      <c r="O78" s="233"/>
      <c r="P78" s="234"/>
      <c r="Q78" s="234"/>
      <c r="R78" s="234"/>
      <c r="S78" s="503"/>
      <c r="T78" s="503"/>
      <c r="U78" s="503" t="str">
        <f t="shared" ref="U78:V78" si="24">IF(ISTEXT($D27),1,"")</f>
        <v/>
      </c>
      <c r="V78" s="228" t="str">
        <f t="shared" si="24"/>
        <v/>
      </c>
      <c r="X78" s="239"/>
      <c r="Y78" s="229"/>
      <c r="Z78" s="228"/>
    </row>
    <row r="79" spans="1:26" s="213" customFormat="1" x14ac:dyDescent="0.25">
      <c r="A79" s="212"/>
      <c r="B79" s="213" t="str">
        <f>IF(ISTEXT(D28),(CONCATENATE(Forside!$B$5,".",C79,".",D79,".",E79)),(""))</f>
        <v/>
      </c>
      <c r="C79" s="223" t="str">
        <f t="shared" si="3"/>
        <v/>
      </c>
      <c r="D79" s="215" t="str">
        <f t="shared" si="3"/>
        <v/>
      </c>
      <c r="E79" s="552" t="str">
        <f t="shared" si="4"/>
        <v/>
      </c>
      <c r="F79" s="324"/>
      <c r="G79" s="923"/>
      <c r="H79" s="356"/>
      <c r="I79" s="356"/>
      <c r="J79" s="356"/>
      <c r="K79" s="356"/>
      <c r="L79" s="356"/>
      <c r="M79" s="356"/>
      <c r="N79" s="356"/>
      <c r="O79" s="233"/>
      <c r="P79" s="234"/>
      <c r="Q79" s="234"/>
      <c r="R79" s="234"/>
      <c r="S79" s="503"/>
      <c r="T79" s="503"/>
      <c r="U79" s="503" t="str">
        <f t="shared" ref="U79:V79" si="25">IF(ISTEXT($D28),1,"")</f>
        <v/>
      </c>
      <c r="V79" s="228" t="str">
        <f t="shared" si="25"/>
        <v/>
      </c>
      <c r="X79" s="239"/>
      <c r="Y79" s="229"/>
      <c r="Z79" s="228"/>
    </row>
    <row r="80" spans="1:26" s="213" customFormat="1" x14ac:dyDescent="0.25">
      <c r="A80" s="212"/>
      <c r="B80" s="213" t="str">
        <f>IF(ISTEXT(D29),(CONCATENATE(Forside!$B$5,".",C80,".",D80,".",E80)),(""))</f>
        <v/>
      </c>
      <c r="C80" s="223" t="str">
        <f t="shared" si="3"/>
        <v/>
      </c>
      <c r="D80" s="215" t="str">
        <f t="shared" si="3"/>
        <v/>
      </c>
      <c r="E80" s="552" t="str">
        <f t="shared" si="4"/>
        <v/>
      </c>
      <c r="F80" s="324"/>
      <c r="G80" s="923"/>
      <c r="H80" s="356"/>
      <c r="I80" s="356"/>
      <c r="J80" s="356"/>
      <c r="K80" s="356"/>
      <c r="L80" s="356"/>
      <c r="M80" s="356"/>
      <c r="N80" s="356"/>
      <c r="O80" s="233"/>
      <c r="P80" s="234"/>
      <c r="Q80" s="234"/>
      <c r="R80" s="234"/>
      <c r="S80" s="503"/>
      <c r="T80" s="503"/>
      <c r="U80" s="503" t="str">
        <f t="shared" ref="U80:V80" si="26">IF(ISTEXT($D29),1,"")</f>
        <v/>
      </c>
      <c r="V80" s="228" t="str">
        <f t="shared" si="26"/>
        <v/>
      </c>
      <c r="X80" s="239"/>
      <c r="Y80" s="229"/>
      <c r="Z80" s="228"/>
    </row>
    <row r="81" spans="1:26" s="213" customFormat="1" x14ac:dyDescent="0.25">
      <c r="A81" s="212"/>
      <c r="B81" s="213" t="str">
        <f>IF(ISTEXT(D30),(CONCATENATE(Forside!$B$5,".",C81,".",D81,".",E81)),(""))</f>
        <v/>
      </c>
      <c r="C81" s="223" t="str">
        <f t="shared" si="3"/>
        <v/>
      </c>
      <c r="D81" s="215" t="str">
        <f t="shared" si="3"/>
        <v/>
      </c>
      <c r="E81" s="552" t="str">
        <f t="shared" si="4"/>
        <v/>
      </c>
      <c r="F81" s="324"/>
      <c r="G81" s="923"/>
      <c r="H81" s="356"/>
      <c r="I81" s="356"/>
      <c r="J81" s="356"/>
      <c r="K81" s="356"/>
      <c r="L81" s="356"/>
      <c r="M81" s="356"/>
      <c r="N81" s="356"/>
      <c r="O81" s="233"/>
      <c r="P81" s="234"/>
      <c r="Q81" s="234"/>
      <c r="R81" s="234"/>
      <c r="S81" s="503"/>
      <c r="T81" s="503"/>
      <c r="U81" s="503" t="str">
        <f t="shared" ref="U81:V81" si="27">IF(ISTEXT($D30),1,"")</f>
        <v/>
      </c>
      <c r="V81" s="228" t="str">
        <f t="shared" si="27"/>
        <v/>
      </c>
      <c r="X81" s="239"/>
      <c r="Y81" s="229"/>
      <c r="Z81" s="228"/>
    </row>
    <row r="82" spans="1:26" s="213" customFormat="1" x14ac:dyDescent="0.25">
      <c r="A82" s="212"/>
      <c r="B82" s="213" t="str">
        <f>IF(ISTEXT(D31),(CONCATENATE(Forside!$B$5,".",C82,".",D82,".",E82)),(""))</f>
        <v/>
      </c>
      <c r="C82" s="223" t="str">
        <f t="shared" si="3"/>
        <v/>
      </c>
      <c r="D82" s="215" t="str">
        <f t="shared" si="3"/>
        <v/>
      </c>
      <c r="E82" s="552" t="str">
        <f t="shared" si="4"/>
        <v/>
      </c>
      <c r="F82" s="324"/>
      <c r="G82" s="923"/>
      <c r="H82" s="356"/>
      <c r="I82" s="356"/>
      <c r="J82" s="356"/>
      <c r="K82" s="356"/>
      <c r="L82" s="356"/>
      <c r="M82" s="356"/>
      <c r="N82" s="356"/>
      <c r="O82" s="233"/>
      <c r="P82" s="234"/>
      <c r="Q82" s="234"/>
      <c r="R82" s="234"/>
      <c r="S82" s="503"/>
      <c r="T82" s="503"/>
      <c r="U82" s="503" t="str">
        <f t="shared" ref="U82:V82" si="28">IF(ISTEXT($D31),1,"")</f>
        <v/>
      </c>
      <c r="V82" s="228" t="str">
        <f t="shared" si="28"/>
        <v/>
      </c>
      <c r="X82" s="239"/>
      <c r="Y82" s="229"/>
      <c r="Z82" s="228"/>
    </row>
    <row r="83" spans="1:26" s="213" customFormat="1" x14ac:dyDescent="0.25">
      <c r="A83" s="212"/>
      <c r="B83" s="213" t="str">
        <f>IF(ISTEXT(D32),(CONCATENATE(Forside!$B$5,".",C83,".",D83,".",E83)),(""))</f>
        <v/>
      </c>
      <c r="C83" s="223" t="str">
        <f t="shared" si="3"/>
        <v/>
      </c>
      <c r="D83" s="215" t="str">
        <f t="shared" si="3"/>
        <v/>
      </c>
      <c r="E83" s="552" t="str">
        <f t="shared" si="4"/>
        <v/>
      </c>
      <c r="F83" s="324"/>
      <c r="G83" s="923"/>
      <c r="H83" s="356"/>
      <c r="I83" s="356"/>
      <c r="J83" s="356"/>
      <c r="K83" s="356"/>
      <c r="L83" s="356"/>
      <c r="M83" s="356"/>
      <c r="N83" s="356"/>
      <c r="O83" s="233"/>
      <c r="P83" s="234"/>
      <c r="Q83" s="234"/>
      <c r="R83" s="234"/>
      <c r="S83" s="503"/>
      <c r="T83" s="503"/>
      <c r="U83" s="503" t="str">
        <f t="shared" ref="U83:V83" si="29">IF(ISTEXT($D32),1,"")</f>
        <v/>
      </c>
      <c r="V83" s="228" t="str">
        <f t="shared" si="29"/>
        <v/>
      </c>
      <c r="X83" s="239"/>
      <c r="Y83" s="229"/>
      <c r="Z83" s="228"/>
    </row>
    <row r="84" spans="1:26" s="213" customFormat="1" x14ac:dyDescent="0.25">
      <c r="A84" s="212"/>
      <c r="B84" s="213" t="str">
        <f>IF(ISTEXT(D33),(CONCATENATE(Forside!$B$5,".",C84,".",D84,".",E84)),(""))</f>
        <v/>
      </c>
      <c r="C84" s="223" t="str">
        <f t="shared" si="3"/>
        <v/>
      </c>
      <c r="D84" s="215" t="str">
        <f t="shared" si="3"/>
        <v/>
      </c>
      <c r="E84" s="552" t="str">
        <f t="shared" si="4"/>
        <v/>
      </c>
      <c r="F84" s="324"/>
      <c r="G84" s="923"/>
      <c r="H84" s="356"/>
      <c r="I84" s="356"/>
      <c r="J84" s="356"/>
      <c r="K84" s="356"/>
      <c r="L84" s="356"/>
      <c r="M84" s="356"/>
      <c r="N84" s="356"/>
      <c r="O84" s="233"/>
      <c r="P84" s="234"/>
      <c r="Q84" s="234"/>
      <c r="R84" s="234"/>
      <c r="S84" s="503"/>
      <c r="T84" s="503"/>
      <c r="U84" s="503" t="str">
        <f t="shared" ref="U84:V84" si="30">IF(ISTEXT($D33),1,"")</f>
        <v/>
      </c>
      <c r="V84" s="228" t="str">
        <f t="shared" si="30"/>
        <v/>
      </c>
      <c r="X84" s="239"/>
      <c r="Y84" s="229"/>
      <c r="Z84" s="228"/>
    </row>
    <row r="85" spans="1:26" s="213" customFormat="1" x14ac:dyDescent="0.25">
      <c r="A85" s="212"/>
      <c r="B85" s="213" t="str">
        <f>IF(ISTEXT(D34),(CONCATENATE(Forside!$B$5,".",C85,".",D85,".",E85)),(""))</f>
        <v/>
      </c>
      <c r="C85" s="223" t="str">
        <f t="shared" si="3"/>
        <v/>
      </c>
      <c r="D85" s="215" t="str">
        <f t="shared" si="3"/>
        <v/>
      </c>
      <c r="E85" s="552" t="str">
        <f t="shared" si="4"/>
        <v/>
      </c>
      <c r="F85" s="324"/>
      <c r="G85" s="923"/>
      <c r="H85" s="356"/>
      <c r="I85" s="356"/>
      <c r="J85" s="356"/>
      <c r="K85" s="356"/>
      <c r="L85" s="356"/>
      <c r="M85" s="356"/>
      <c r="N85" s="356"/>
      <c r="O85" s="233"/>
      <c r="P85" s="234"/>
      <c r="Q85" s="234"/>
      <c r="R85" s="234"/>
      <c r="S85" s="503"/>
      <c r="T85" s="503"/>
      <c r="U85" s="503" t="str">
        <f t="shared" ref="U85:V85" si="31">IF(ISTEXT($D34),1,"")</f>
        <v/>
      </c>
      <c r="V85" s="228" t="str">
        <f t="shared" si="31"/>
        <v/>
      </c>
      <c r="X85" s="239"/>
      <c r="Y85" s="229"/>
      <c r="Z85" s="228"/>
    </row>
    <row r="86" spans="1:26" s="213" customFormat="1" x14ac:dyDescent="0.25">
      <c r="A86" s="212"/>
      <c r="B86" s="213" t="str">
        <f>IF(ISTEXT(D43),(CONCATENATE(Forside!$B$5,".",C86,".",D86,".",E86)),(""))</f>
        <v/>
      </c>
      <c r="C86" s="223" t="str">
        <f t="shared" ref="C86:C93" si="32">C43&amp;""</f>
        <v/>
      </c>
      <c r="D86" s="215" t="str">
        <f t="shared" ref="D86:D93" si="33">D43&amp;""</f>
        <v/>
      </c>
      <c r="E86" s="552" t="str">
        <f t="shared" ref="E86:E93" si="34">IF(ISTEXT(D43),"KOMMANDO","")</f>
        <v/>
      </c>
      <c r="F86" s="324"/>
      <c r="G86" s="923"/>
      <c r="H86" s="356"/>
      <c r="I86" s="356"/>
      <c r="J86" s="356"/>
      <c r="K86" s="356"/>
      <c r="L86" s="356"/>
      <c r="M86" s="356"/>
      <c r="N86" s="356"/>
      <c r="O86" s="233"/>
      <c r="P86" s="234"/>
      <c r="Q86" s="234"/>
      <c r="R86" s="234"/>
      <c r="S86" s="503"/>
      <c r="T86" s="503"/>
      <c r="U86" s="503" t="str">
        <f t="shared" ref="U86:V86" si="35">IF(ISTEXT($D43),1,"")</f>
        <v/>
      </c>
      <c r="V86" s="228" t="str">
        <f t="shared" si="35"/>
        <v/>
      </c>
      <c r="X86" s="239"/>
      <c r="Y86" s="229"/>
      <c r="Z86" s="228"/>
    </row>
    <row r="87" spans="1:26" s="213" customFormat="1" x14ac:dyDescent="0.25">
      <c r="A87" s="212"/>
      <c r="B87" s="213" t="str">
        <f>IF(ISTEXT(D44),(CONCATENATE(Forside!$B$5,".",C87,".",D87,".",E87)),(""))</f>
        <v/>
      </c>
      <c r="C87" s="223" t="str">
        <f t="shared" si="32"/>
        <v/>
      </c>
      <c r="D87" s="215" t="str">
        <f t="shared" si="33"/>
        <v/>
      </c>
      <c r="E87" s="552" t="str">
        <f t="shared" si="34"/>
        <v/>
      </c>
      <c r="F87" s="324"/>
      <c r="G87" s="923"/>
      <c r="H87" s="356"/>
      <c r="I87" s="356"/>
      <c r="J87" s="356"/>
      <c r="K87" s="356"/>
      <c r="L87" s="356"/>
      <c r="M87" s="356"/>
      <c r="N87" s="356"/>
      <c r="O87" s="233"/>
      <c r="P87" s="234"/>
      <c r="Q87" s="234"/>
      <c r="R87" s="234"/>
      <c r="S87" s="503"/>
      <c r="T87" s="503"/>
      <c r="U87" s="503" t="str">
        <f t="shared" ref="U87:V87" si="36">IF(ISTEXT($D44),1,"")</f>
        <v/>
      </c>
      <c r="V87" s="228" t="str">
        <f t="shared" si="36"/>
        <v/>
      </c>
      <c r="X87" s="239"/>
      <c r="Y87" s="229"/>
      <c r="Z87" s="228"/>
    </row>
    <row r="88" spans="1:26" s="213" customFormat="1" x14ac:dyDescent="0.25">
      <c r="A88" s="212"/>
      <c r="B88" s="213" t="str">
        <f>IF(ISTEXT(D45),(CONCATENATE(Forside!$B$5,".",C88,".",D88,".",E88)),(""))</f>
        <v/>
      </c>
      <c r="C88" s="223" t="str">
        <f t="shared" si="32"/>
        <v/>
      </c>
      <c r="D88" s="215" t="str">
        <f t="shared" si="33"/>
        <v/>
      </c>
      <c r="E88" s="552" t="str">
        <f t="shared" si="34"/>
        <v/>
      </c>
      <c r="F88" s="324"/>
      <c r="G88" s="923"/>
      <c r="H88" s="356"/>
      <c r="I88" s="356"/>
      <c r="J88" s="356"/>
      <c r="K88" s="356"/>
      <c r="L88" s="356"/>
      <c r="M88" s="356"/>
      <c r="N88" s="356"/>
      <c r="O88" s="233"/>
      <c r="P88" s="234"/>
      <c r="Q88" s="234"/>
      <c r="R88" s="234"/>
      <c r="S88" s="503"/>
      <c r="T88" s="503"/>
      <c r="U88" s="503" t="str">
        <f t="shared" ref="U88:V88" si="37">IF(ISTEXT($D45),1,"")</f>
        <v/>
      </c>
      <c r="V88" s="228" t="str">
        <f t="shared" si="37"/>
        <v/>
      </c>
      <c r="X88" s="239"/>
      <c r="Y88" s="229"/>
      <c r="Z88" s="228"/>
    </row>
    <row r="89" spans="1:26" s="213" customFormat="1" x14ac:dyDescent="0.25">
      <c r="A89" s="212"/>
      <c r="B89" s="213" t="str">
        <f>IF(ISTEXT(D46),(CONCATENATE(Forside!$B$5,".",C89,".",D89,".",E89)),(""))</f>
        <v/>
      </c>
      <c r="C89" s="223" t="str">
        <f t="shared" si="32"/>
        <v/>
      </c>
      <c r="D89" s="215" t="str">
        <f t="shared" si="33"/>
        <v/>
      </c>
      <c r="E89" s="552" t="str">
        <f t="shared" si="34"/>
        <v/>
      </c>
      <c r="F89" s="324"/>
      <c r="G89" s="923"/>
      <c r="H89" s="356"/>
      <c r="I89" s="356"/>
      <c r="J89" s="356"/>
      <c r="K89" s="356"/>
      <c r="L89" s="356"/>
      <c r="M89" s="356"/>
      <c r="N89" s="356"/>
      <c r="O89" s="233"/>
      <c r="P89" s="234"/>
      <c r="Q89" s="234"/>
      <c r="R89" s="234"/>
      <c r="S89" s="503"/>
      <c r="T89" s="503"/>
      <c r="U89" s="503" t="str">
        <f t="shared" ref="U89:V89" si="38">IF(ISTEXT($D46),1,"")</f>
        <v/>
      </c>
      <c r="V89" s="228" t="str">
        <f t="shared" si="38"/>
        <v/>
      </c>
      <c r="X89" s="239"/>
      <c r="Y89" s="229"/>
      <c r="Z89" s="228"/>
    </row>
    <row r="90" spans="1:26" s="213" customFormat="1" x14ac:dyDescent="0.25">
      <c r="A90" s="212"/>
      <c r="B90" s="213" t="str">
        <f>IF(ISTEXT(D47),(CONCATENATE(Forside!$B$5,".",C90,".",D90,".",E90)),(""))</f>
        <v/>
      </c>
      <c r="C90" s="223" t="str">
        <f t="shared" si="32"/>
        <v/>
      </c>
      <c r="D90" s="215" t="str">
        <f t="shared" si="33"/>
        <v/>
      </c>
      <c r="E90" s="552" t="str">
        <f t="shared" si="34"/>
        <v/>
      </c>
      <c r="F90" s="324"/>
      <c r="G90" s="923"/>
      <c r="H90" s="356"/>
      <c r="I90" s="356"/>
      <c r="J90" s="356"/>
      <c r="K90" s="356"/>
      <c r="L90" s="356"/>
      <c r="M90" s="356"/>
      <c r="N90" s="356"/>
      <c r="O90" s="233"/>
      <c r="P90" s="234"/>
      <c r="Q90" s="234"/>
      <c r="R90" s="234"/>
      <c r="S90" s="503"/>
      <c r="T90" s="503"/>
      <c r="U90" s="503" t="str">
        <f t="shared" ref="U90:V90" si="39">IF(ISTEXT($D47),1,"")</f>
        <v/>
      </c>
      <c r="V90" s="228" t="str">
        <f t="shared" si="39"/>
        <v/>
      </c>
      <c r="X90" s="239"/>
      <c r="Y90" s="229"/>
      <c r="Z90" s="228"/>
    </row>
    <row r="91" spans="1:26" s="213" customFormat="1" x14ac:dyDescent="0.25">
      <c r="A91" s="212"/>
      <c r="B91" s="213" t="str">
        <f>IF(ISTEXT(D48),(CONCATENATE(Forside!$B$5,".",C91,".",D91,".",E91)),(""))</f>
        <v/>
      </c>
      <c r="C91" s="223" t="str">
        <f t="shared" si="32"/>
        <v/>
      </c>
      <c r="D91" s="215" t="str">
        <f t="shared" si="33"/>
        <v/>
      </c>
      <c r="E91" s="552" t="str">
        <f t="shared" si="34"/>
        <v/>
      </c>
      <c r="F91" s="324"/>
      <c r="G91" s="923"/>
      <c r="H91" s="356"/>
      <c r="I91" s="356"/>
      <c r="J91" s="356"/>
      <c r="K91" s="356"/>
      <c r="L91" s="356"/>
      <c r="M91" s="356"/>
      <c r="N91" s="356"/>
      <c r="O91" s="233"/>
      <c r="P91" s="234"/>
      <c r="Q91" s="234"/>
      <c r="R91" s="234"/>
      <c r="S91" s="503"/>
      <c r="T91" s="503"/>
      <c r="U91" s="503" t="str">
        <f t="shared" ref="U91:V91" si="40">IF(ISTEXT($D48),1,"")</f>
        <v/>
      </c>
      <c r="V91" s="228" t="str">
        <f t="shared" si="40"/>
        <v/>
      </c>
      <c r="X91" s="239"/>
      <c r="Y91" s="229"/>
      <c r="Z91" s="228"/>
    </row>
    <row r="92" spans="1:26" s="213" customFormat="1" x14ac:dyDescent="0.25">
      <c r="A92" s="212"/>
      <c r="B92" s="213" t="str">
        <f>IF(ISTEXT(D49),(CONCATENATE(Forside!$B$5,".",C92,".",D92,".",E92)),(""))</f>
        <v/>
      </c>
      <c r="C92" s="223" t="str">
        <f t="shared" si="32"/>
        <v/>
      </c>
      <c r="D92" s="215" t="str">
        <f t="shared" si="33"/>
        <v/>
      </c>
      <c r="E92" s="552" t="str">
        <f t="shared" si="34"/>
        <v/>
      </c>
      <c r="F92" s="324"/>
      <c r="G92" s="923"/>
      <c r="H92" s="356"/>
      <c r="I92" s="356"/>
      <c r="J92" s="356"/>
      <c r="K92" s="356"/>
      <c r="L92" s="356"/>
      <c r="M92" s="356"/>
      <c r="N92" s="356"/>
      <c r="O92" s="233"/>
      <c r="P92" s="234"/>
      <c r="Q92" s="234"/>
      <c r="R92" s="234"/>
      <c r="S92" s="503"/>
      <c r="T92" s="503"/>
      <c r="U92" s="503" t="str">
        <f t="shared" ref="U92:V92" si="41">IF(ISTEXT($D49),1,"")</f>
        <v/>
      </c>
      <c r="V92" s="228" t="str">
        <f t="shared" si="41"/>
        <v/>
      </c>
      <c r="X92" s="239"/>
      <c r="Y92" s="229"/>
      <c r="Z92" s="228"/>
    </row>
    <row r="93" spans="1:26" ht="14.4" thickBot="1" x14ac:dyDescent="0.3">
      <c r="B93" s="213" t="str">
        <f>IF(ISTEXT(D50),(CONCATENATE(Forside!$B$5,".",C93,".",D93,".",E93)),(""))</f>
        <v/>
      </c>
      <c r="C93" s="223" t="str">
        <f t="shared" si="32"/>
        <v/>
      </c>
      <c r="D93" s="306" t="str">
        <f t="shared" si="33"/>
        <v/>
      </c>
      <c r="E93" s="553" t="str">
        <f t="shared" si="34"/>
        <v/>
      </c>
      <c r="F93" s="325"/>
      <c r="G93" s="85"/>
      <c r="H93" s="94"/>
      <c r="I93" s="94"/>
      <c r="J93" s="94"/>
      <c r="K93" s="94"/>
      <c r="L93" s="94"/>
      <c r="M93" s="94"/>
      <c r="N93" s="94"/>
      <c r="O93" s="159"/>
      <c r="P93" s="160"/>
      <c r="Q93" s="160"/>
      <c r="R93" s="160"/>
      <c r="S93" s="160"/>
      <c r="T93" s="160"/>
      <c r="U93" s="554" t="str">
        <f t="shared" ref="U93:V93" si="42">IF(ISTEXT($D50),1,"")</f>
        <v/>
      </c>
      <c r="V93" s="309" t="str">
        <f t="shared" si="42"/>
        <v/>
      </c>
      <c r="X93" s="158"/>
      <c r="Y93" s="163"/>
      <c r="Z93" s="161"/>
    </row>
    <row r="94" spans="1:26" x14ac:dyDescent="0.25">
      <c r="C94" s="1064" t="s">
        <v>278</v>
      </c>
      <c r="D94" s="1064"/>
      <c r="E94" s="1064"/>
      <c r="F94" s="1103"/>
      <c r="G94" s="1064"/>
      <c r="H94" s="1064"/>
      <c r="I94" s="1064"/>
      <c r="J94" s="1064"/>
      <c r="K94" s="1064"/>
      <c r="L94" s="1064"/>
      <c r="M94" s="1064"/>
      <c r="N94" s="1064"/>
    </row>
    <row r="96" spans="1:26" x14ac:dyDescent="0.25">
      <c r="C96" s="663"/>
      <c r="D96" s="700"/>
      <c r="E96" s="700"/>
      <c r="F96" s="700"/>
      <c r="G96" s="700"/>
      <c r="H96" s="700"/>
      <c r="I96" s="700"/>
      <c r="J96" s="700"/>
      <c r="K96" s="700"/>
      <c r="L96" s="700"/>
      <c r="M96" s="700"/>
    </row>
    <row r="97" spans="3:26" ht="14.4" thickBot="1" x14ac:dyDescent="0.3"/>
    <row r="98" spans="3:26" ht="17.399999999999999" x14ac:dyDescent="0.3">
      <c r="C98" s="71"/>
      <c r="D98" s="71"/>
      <c r="E98" s="71"/>
      <c r="F98" s="71"/>
      <c r="G98" s="487"/>
      <c r="H98" s="487"/>
      <c r="I98" s="487"/>
      <c r="J98" s="487"/>
      <c r="K98" s="487"/>
      <c r="L98" s="487"/>
      <c r="M98" s="487"/>
      <c r="N98" s="487"/>
      <c r="O98" s="770"/>
      <c r="P98" s="770"/>
      <c r="Q98" s="770"/>
      <c r="R98" s="770"/>
      <c r="S98" s="770"/>
      <c r="T98" s="770"/>
      <c r="U98" s="504"/>
      <c r="V98" s="504"/>
      <c r="W98" s="770"/>
      <c r="X98" s="1179" t="s">
        <v>272</v>
      </c>
      <c r="Y98" s="1180"/>
      <c r="Z98" s="1181"/>
    </row>
    <row r="99" spans="3:26" ht="18" thickBot="1" x14ac:dyDescent="0.35">
      <c r="C99" s="1151" t="s">
        <v>44</v>
      </c>
      <c r="D99" s="1151"/>
      <c r="E99" s="1151"/>
      <c r="F99" s="1151"/>
      <c r="G99" s="487"/>
      <c r="H99" s="487"/>
      <c r="I99" s="487"/>
      <c r="J99" s="487"/>
      <c r="K99" s="487"/>
      <c r="L99" s="487"/>
      <c r="M99" s="487"/>
      <c r="N99" s="487"/>
      <c r="O99" s="770"/>
      <c r="P99" s="770"/>
      <c r="Q99" s="770"/>
      <c r="R99" s="770"/>
      <c r="S99" s="770"/>
      <c r="T99" s="770"/>
      <c r="U99" s="504"/>
      <c r="V99" s="504"/>
      <c r="W99" s="770"/>
      <c r="X99" s="1186" t="s">
        <v>273</v>
      </c>
      <c r="Y99" s="1187"/>
      <c r="Z99" s="1188"/>
    </row>
    <row r="100" spans="3:26" ht="14.4" thickBot="1" x14ac:dyDescent="0.3">
      <c r="C100" s="486" t="s">
        <v>222</v>
      </c>
      <c r="D100" s="485" t="s">
        <v>220</v>
      </c>
      <c r="E100" s="1147" t="s">
        <v>223</v>
      </c>
      <c r="F100" s="1148"/>
      <c r="G100" s="1148"/>
      <c r="H100" s="1148"/>
      <c r="I100" s="1148"/>
      <c r="J100" s="1148"/>
      <c r="K100" s="1148"/>
      <c r="L100" s="1158" t="s">
        <v>217</v>
      </c>
      <c r="M100" s="1159"/>
      <c r="N100" s="1160"/>
      <c r="O100" s="1152" t="s">
        <v>216</v>
      </c>
      <c r="P100" s="1153"/>
      <c r="Q100" s="1153"/>
      <c r="R100" s="1153"/>
      <c r="S100" s="1153"/>
      <c r="T100" s="1153"/>
      <c r="U100" s="1153"/>
      <c r="V100" s="1154"/>
      <c r="W100" s="770"/>
      <c r="X100" s="484" t="s">
        <v>215</v>
      </c>
      <c r="Y100" s="483" t="s">
        <v>213</v>
      </c>
      <c r="Z100" s="38" t="s">
        <v>214</v>
      </c>
    </row>
    <row r="101" spans="3:26" x14ac:dyDescent="0.25">
      <c r="C101" s="83" t="s">
        <v>533</v>
      </c>
      <c r="D101" s="482"/>
      <c r="E101" s="1140" t="s">
        <v>567</v>
      </c>
      <c r="F101" s="1140"/>
      <c r="G101" s="1140"/>
      <c r="H101" s="1140"/>
      <c r="I101" s="1140"/>
      <c r="J101" s="1140"/>
      <c r="K101" s="1140"/>
      <c r="L101" s="1140"/>
      <c r="M101" s="1140"/>
      <c r="N101" s="1140"/>
      <c r="O101" s="1141" t="s">
        <v>568</v>
      </c>
      <c r="P101" s="1141"/>
      <c r="Q101" s="1141"/>
      <c r="R101" s="1141"/>
      <c r="S101" s="1141"/>
      <c r="T101" s="1141"/>
      <c r="U101" s="1141"/>
      <c r="V101" s="1142"/>
      <c r="W101" s="2"/>
      <c r="X101" s="779"/>
      <c r="Y101" s="780"/>
      <c r="Z101" s="461"/>
    </row>
    <row r="102" spans="3:26" x14ac:dyDescent="0.25">
      <c r="C102" s="66"/>
      <c r="D102" s="481"/>
      <c r="E102" s="1133"/>
      <c r="F102" s="1133"/>
      <c r="G102" s="1133"/>
      <c r="H102" s="1133"/>
      <c r="I102" s="1133"/>
      <c r="J102" s="1133"/>
      <c r="K102" s="1133"/>
      <c r="L102" s="1133"/>
      <c r="M102" s="1133"/>
      <c r="N102" s="1133"/>
      <c r="O102" s="1134"/>
      <c r="P102" s="1134"/>
      <c r="Q102" s="1134"/>
      <c r="R102" s="1134"/>
      <c r="S102" s="1134"/>
      <c r="T102" s="1134"/>
      <c r="U102" s="1134"/>
      <c r="V102" s="1135"/>
      <c r="W102" s="2"/>
      <c r="X102" s="471"/>
      <c r="Y102" s="470"/>
      <c r="Z102" s="469"/>
    </row>
    <row r="103" spans="3:26" x14ac:dyDescent="0.25">
      <c r="C103" s="66"/>
      <c r="D103" s="481"/>
      <c r="E103" s="1133"/>
      <c r="F103" s="1133"/>
      <c r="G103" s="1133"/>
      <c r="H103" s="1133"/>
      <c r="I103" s="1133"/>
      <c r="J103" s="1133"/>
      <c r="K103" s="1133"/>
      <c r="L103" s="1133"/>
      <c r="M103" s="1133"/>
      <c r="N103" s="1133"/>
      <c r="O103" s="1134"/>
      <c r="P103" s="1134"/>
      <c r="Q103" s="1134"/>
      <c r="R103" s="1134"/>
      <c r="S103" s="1134"/>
      <c r="T103" s="1134"/>
      <c r="U103" s="1134"/>
      <c r="V103" s="1135"/>
      <c r="W103" s="2"/>
      <c r="X103" s="471"/>
      <c r="Y103" s="470"/>
      <c r="Z103" s="469"/>
    </row>
    <row r="104" spans="3:26" x14ac:dyDescent="0.25">
      <c r="C104" s="66"/>
      <c r="D104" s="481"/>
      <c r="E104" s="1133"/>
      <c r="F104" s="1133"/>
      <c r="G104" s="1133"/>
      <c r="H104" s="1133"/>
      <c r="I104" s="1133"/>
      <c r="J104" s="1133"/>
      <c r="K104" s="1133"/>
      <c r="L104" s="1133"/>
      <c r="M104" s="1133"/>
      <c r="N104" s="1133"/>
      <c r="O104" s="1134"/>
      <c r="P104" s="1134"/>
      <c r="Q104" s="1134"/>
      <c r="R104" s="1134"/>
      <c r="S104" s="1134"/>
      <c r="T104" s="1134"/>
      <c r="U104" s="1134"/>
      <c r="V104" s="1135"/>
      <c r="W104" s="2"/>
      <c r="X104" s="471"/>
      <c r="Y104" s="470"/>
      <c r="Z104" s="469"/>
    </row>
    <row r="105" spans="3:26" x14ac:dyDescent="0.25">
      <c r="C105" s="66"/>
      <c r="D105" s="481"/>
      <c r="E105" s="1133"/>
      <c r="F105" s="1133"/>
      <c r="G105" s="1133"/>
      <c r="H105" s="1133"/>
      <c r="I105" s="1133"/>
      <c r="J105" s="1133"/>
      <c r="K105" s="1133"/>
      <c r="L105" s="1133"/>
      <c r="M105" s="1133"/>
      <c r="N105" s="1133"/>
      <c r="O105" s="1134"/>
      <c r="P105" s="1134"/>
      <c r="Q105" s="1134"/>
      <c r="R105" s="1134"/>
      <c r="S105" s="1134"/>
      <c r="T105" s="1134"/>
      <c r="U105" s="1134"/>
      <c r="V105" s="1135"/>
      <c r="W105" s="2"/>
      <c r="X105" s="478"/>
      <c r="Y105" s="477"/>
      <c r="Z105" s="476"/>
    </row>
    <row r="106" spans="3:26" ht="14.4" thickBot="1" x14ac:dyDescent="0.3">
      <c r="C106" s="305"/>
      <c r="D106" s="508"/>
      <c r="E106" s="1196"/>
      <c r="F106" s="1196"/>
      <c r="G106" s="1196"/>
      <c r="H106" s="1196"/>
      <c r="I106" s="1196"/>
      <c r="J106" s="1196"/>
      <c r="K106" s="1196"/>
      <c r="L106" s="1196"/>
      <c r="M106" s="1196"/>
      <c r="N106" s="1196"/>
      <c r="O106" s="1196"/>
      <c r="P106" s="1196"/>
      <c r="Q106" s="1196"/>
      <c r="R106" s="1196"/>
      <c r="S106" s="1196"/>
      <c r="T106" s="1196"/>
      <c r="U106" s="1196"/>
      <c r="V106" s="1197"/>
      <c r="W106" s="2"/>
      <c r="X106" s="782"/>
      <c r="Y106" s="783"/>
      <c r="Z106" s="457"/>
    </row>
  </sheetData>
  <mergeCells count="75">
    <mergeCell ref="E105:K105"/>
    <mergeCell ref="L105:N105"/>
    <mergeCell ref="O105:V105"/>
    <mergeCell ref="E106:K106"/>
    <mergeCell ref="L106:N106"/>
    <mergeCell ref="O106:V106"/>
    <mergeCell ref="E103:K103"/>
    <mergeCell ref="L103:N103"/>
    <mergeCell ref="O103:V103"/>
    <mergeCell ref="E104:K104"/>
    <mergeCell ref="L104:N104"/>
    <mergeCell ref="O104:V104"/>
    <mergeCell ref="E101:K101"/>
    <mergeCell ref="L101:N101"/>
    <mergeCell ref="O101:V101"/>
    <mergeCell ref="E102:K102"/>
    <mergeCell ref="L102:N102"/>
    <mergeCell ref="O102:V102"/>
    <mergeCell ref="X98:Z98"/>
    <mergeCell ref="C99:F99"/>
    <mergeCell ref="X99:Z99"/>
    <mergeCell ref="E100:K100"/>
    <mergeCell ref="L100:N100"/>
    <mergeCell ref="O100:V100"/>
    <mergeCell ref="C3:F3"/>
    <mergeCell ref="C54:F54"/>
    <mergeCell ref="G5:G6"/>
    <mergeCell ref="S56:S57"/>
    <mergeCell ref="T56:T57"/>
    <mergeCell ref="S5:S6"/>
    <mergeCell ref="T5:T6"/>
    <mergeCell ref="C94:N94"/>
    <mergeCell ref="U56:U57"/>
    <mergeCell ref="V56:V57"/>
    <mergeCell ref="U5:U6"/>
    <mergeCell ref="V5:V6"/>
    <mergeCell ref="C52:N52"/>
    <mergeCell ref="M5:M6"/>
    <mergeCell ref="N5:N6"/>
    <mergeCell ref="O5:O6"/>
    <mergeCell ref="H56:H57"/>
    <mergeCell ref="I56:I57"/>
    <mergeCell ref="M56:M57"/>
    <mergeCell ref="N56:N57"/>
    <mergeCell ref="O56:O57"/>
    <mergeCell ref="C1:F1"/>
    <mergeCell ref="G56:G57"/>
    <mergeCell ref="P56:P57"/>
    <mergeCell ref="Q56:Q57"/>
    <mergeCell ref="R56:R57"/>
    <mergeCell ref="P5:P6"/>
    <mergeCell ref="Q5:Q6"/>
    <mergeCell ref="R5:R6"/>
    <mergeCell ref="H5:H6"/>
    <mergeCell ref="I5:I6"/>
    <mergeCell ref="J5:J6"/>
    <mergeCell ref="K5:K6"/>
    <mergeCell ref="L5:L6"/>
    <mergeCell ref="J56:J57"/>
    <mergeCell ref="K56:K57"/>
    <mergeCell ref="L56:L57"/>
    <mergeCell ref="AC5:AC6"/>
    <mergeCell ref="X3:Z3"/>
    <mergeCell ref="X54:Z54"/>
    <mergeCell ref="X56:X57"/>
    <mergeCell ref="Y56:Y57"/>
    <mergeCell ref="Z56:Z57"/>
    <mergeCell ref="X5:X6"/>
    <mergeCell ref="Y5:Y6"/>
    <mergeCell ref="Z5:Z6"/>
    <mergeCell ref="X4:Z4"/>
    <mergeCell ref="X55:Z55"/>
    <mergeCell ref="AA3:AB4"/>
    <mergeCell ref="AA5:AA6"/>
    <mergeCell ref="AB5:AB6"/>
  </mergeCells>
  <phoneticPr fontId="19" type="noConversion"/>
  <pageMargins left="0.25" right="0.25" top="0.75" bottom="0.75" header="0.3" footer="0.3"/>
  <pageSetup paperSize="9" scale="53" fitToHeight="2" orientation="landscape" verticalDpi="1200" r:id="rId1"/>
  <rowBreaks count="1" manualBreakCount="1">
    <brk id="52"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A1:AC39"/>
  <sheetViews>
    <sheetView showGridLines="0" zoomScale="85" zoomScaleNormal="85" workbookViewId="0">
      <selection activeCell="U18" sqref="U18:V18"/>
    </sheetView>
  </sheetViews>
  <sheetFormatPr baseColWidth="10" defaultColWidth="11.6328125" defaultRowHeight="13.8" x14ac:dyDescent="0.25"/>
  <cols>
    <col min="1" max="1" width="2.81640625" style="120" customWidth="1"/>
    <col min="2" max="2" width="32.36328125" style="120" hidden="1" customWidth="1"/>
    <col min="3" max="3" width="8.90625" style="120" customWidth="1"/>
    <col min="4" max="4" width="10.08984375" style="120" customWidth="1"/>
    <col min="5" max="5" width="12.453125" style="120" customWidth="1"/>
    <col min="6" max="6" width="8.1796875" style="120" customWidth="1"/>
    <col min="7" max="22" width="3.36328125" style="120" customWidth="1"/>
    <col min="23" max="23" width="3.6328125" style="120" customWidth="1"/>
    <col min="24" max="26" width="6.6328125" style="120" customWidth="1"/>
    <col min="27" max="28" width="11.6328125" style="120"/>
    <col min="29" max="29" width="12.54296875" style="120" customWidth="1"/>
    <col min="30" max="16384" width="11.6328125" style="120"/>
  </cols>
  <sheetData>
    <row r="1" spans="1:29" s="116" customFormat="1" ht="17.399999999999999" x14ac:dyDescent="0.3">
      <c r="C1" s="1087" t="s">
        <v>86</v>
      </c>
      <c r="D1" s="1087"/>
      <c r="E1" s="1087"/>
      <c r="F1" s="1087"/>
    </row>
    <row r="2" spans="1:29" s="118" customFormat="1" ht="14.4" thickBot="1" x14ac:dyDescent="0.3"/>
    <row r="3" spans="1:29" ht="18" thickBot="1" x14ac:dyDescent="0.35">
      <c r="C3" s="1087" t="s">
        <v>95</v>
      </c>
      <c r="D3" s="1087"/>
      <c r="E3" s="1087"/>
      <c r="F3" s="1087"/>
      <c r="X3" s="1074" t="s">
        <v>272</v>
      </c>
      <c r="Y3" s="1075"/>
      <c r="Z3" s="1076"/>
      <c r="AA3" s="1088" t="s">
        <v>453</v>
      </c>
      <c r="AB3" s="1089"/>
      <c r="AC3" s="713"/>
    </row>
    <row r="4" spans="1:29" ht="14.4" customHeight="1" thickBot="1" x14ac:dyDescent="0.3">
      <c r="C4" s="121"/>
      <c r="D4" s="122"/>
      <c r="E4" s="123"/>
      <c r="F4" s="124" t="s">
        <v>219</v>
      </c>
      <c r="G4" s="81">
        <v>15</v>
      </c>
      <c r="H4" s="86">
        <v>14</v>
      </c>
      <c r="I4" s="86">
        <v>13</v>
      </c>
      <c r="J4" s="86">
        <v>12</v>
      </c>
      <c r="K4" s="86">
        <v>11</v>
      </c>
      <c r="L4" s="86">
        <v>10</v>
      </c>
      <c r="M4" s="86">
        <v>9</v>
      </c>
      <c r="N4" s="86">
        <v>8</v>
      </c>
      <c r="O4" s="126">
        <v>7</v>
      </c>
      <c r="P4" s="127">
        <v>6</v>
      </c>
      <c r="Q4" s="127">
        <v>5</v>
      </c>
      <c r="R4" s="127">
        <v>4</v>
      </c>
      <c r="S4" s="127">
        <v>3</v>
      </c>
      <c r="T4" s="127">
        <v>2</v>
      </c>
      <c r="U4" s="127">
        <v>1</v>
      </c>
      <c r="V4" s="128">
        <v>0</v>
      </c>
      <c r="X4" s="1068" t="s">
        <v>273</v>
      </c>
      <c r="Y4" s="1069"/>
      <c r="Z4" s="1070"/>
      <c r="AA4" s="1090"/>
      <c r="AB4" s="1091"/>
      <c r="AC4" s="714"/>
    </row>
    <row r="5" spans="1:29" ht="120" customHeight="1" thickBot="1" x14ac:dyDescent="0.3">
      <c r="C5" s="129"/>
      <c r="D5" s="130"/>
      <c r="E5" s="342"/>
      <c r="F5" s="132" t="s">
        <v>218</v>
      </c>
      <c r="G5" s="1172"/>
      <c r="H5" s="1101"/>
      <c r="I5" s="1101"/>
      <c r="J5" s="1101"/>
      <c r="K5" s="1101"/>
      <c r="L5" s="1101"/>
      <c r="M5" s="1101"/>
      <c r="N5" s="1101"/>
      <c r="O5" s="1102"/>
      <c r="P5" s="1102"/>
      <c r="Q5" s="1102"/>
      <c r="R5" s="1102"/>
      <c r="S5" s="1102"/>
      <c r="T5" s="1102"/>
      <c r="U5" s="1071" t="s">
        <v>31</v>
      </c>
      <c r="V5" s="1095" t="s">
        <v>48</v>
      </c>
      <c r="X5" s="1077" t="s">
        <v>210</v>
      </c>
      <c r="Y5" s="1079" t="s">
        <v>211</v>
      </c>
      <c r="Z5" s="1081" t="s">
        <v>212</v>
      </c>
      <c r="AA5" s="1092" t="s">
        <v>454</v>
      </c>
      <c r="AB5" s="1093" t="s">
        <v>455</v>
      </c>
      <c r="AC5" s="1066" t="s">
        <v>476</v>
      </c>
    </row>
    <row r="6" spans="1:29" ht="14.4" thickBot="1" x14ac:dyDescent="0.3">
      <c r="C6" s="133" t="s">
        <v>222</v>
      </c>
      <c r="D6" s="134" t="s">
        <v>225</v>
      </c>
      <c r="E6" s="135" t="s">
        <v>226</v>
      </c>
      <c r="F6" s="136" t="s">
        <v>217</v>
      </c>
      <c r="G6" s="1111"/>
      <c r="H6" s="1104"/>
      <c r="I6" s="1104"/>
      <c r="J6" s="1104"/>
      <c r="K6" s="1104"/>
      <c r="L6" s="1104"/>
      <c r="M6" s="1104"/>
      <c r="N6" s="1104"/>
      <c r="O6" s="1108"/>
      <c r="P6" s="1108"/>
      <c r="Q6" s="1108"/>
      <c r="R6" s="1108"/>
      <c r="S6" s="1108"/>
      <c r="T6" s="1108"/>
      <c r="U6" s="1108"/>
      <c r="V6" s="1109"/>
      <c r="X6" s="1107"/>
      <c r="Y6" s="1105"/>
      <c r="Z6" s="1106"/>
      <c r="AA6" s="1092"/>
      <c r="AB6" s="1094"/>
      <c r="AC6" s="1067"/>
    </row>
    <row r="7" spans="1:29" x14ac:dyDescent="0.25">
      <c r="A7" s="176"/>
      <c r="B7" s="120" t="str">
        <f>CONCATENATE(Forside!$B$5,".",C7,".",D7,".",E7)</f>
        <v>...</v>
      </c>
      <c r="C7" s="171"/>
      <c r="D7" s="144"/>
      <c r="E7" s="169"/>
      <c r="F7" s="139"/>
      <c r="G7" s="81"/>
      <c r="H7" s="86"/>
      <c r="I7" s="86"/>
      <c r="J7" s="86"/>
      <c r="K7" s="86"/>
      <c r="L7" s="86"/>
      <c r="M7" s="86"/>
      <c r="N7" s="86"/>
      <c r="O7" s="126"/>
      <c r="P7" s="127"/>
      <c r="Q7" s="127"/>
      <c r="R7" s="127"/>
      <c r="S7" s="127"/>
      <c r="T7" s="127"/>
      <c r="U7" s="127"/>
      <c r="V7" s="128"/>
      <c r="X7" s="173"/>
      <c r="Y7" s="174"/>
      <c r="Z7" s="175"/>
      <c r="AA7" s="312"/>
      <c r="AB7" s="139"/>
      <c r="AC7" s="139" t="s">
        <v>481</v>
      </c>
    </row>
    <row r="8" spans="1:29" x14ac:dyDescent="0.25">
      <c r="C8" s="137"/>
      <c r="D8" s="144"/>
      <c r="E8" s="195"/>
      <c r="F8" s="184"/>
      <c r="G8" s="490"/>
      <c r="H8" s="918"/>
      <c r="I8" s="918"/>
      <c r="J8" s="918"/>
      <c r="K8" s="918"/>
      <c r="L8" s="918"/>
      <c r="M8" s="918"/>
      <c r="N8" s="918"/>
      <c r="O8" s="186"/>
      <c r="P8" s="187"/>
      <c r="Q8" s="187"/>
      <c r="R8" s="187"/>
      <c r="S8" s="187"/>
      <c r="T8" s="187"/>
      <c r="U8" s="148"/>
      <c r="V8" s="149"/>
      <c r="X8" s="146"/>
      <c r="Y8" s="151"/>
      <c r="Z8" s="149"/>
      <c r="AA8" s="297"/>
      <c r="AB8" s="145"/>
      <c r="AC8" s="145"/>
    </row>
    <row r="9" spans="1:29" x14ac:dyDescent="0.25">
      <c r="A9" s="176"/>
      <c r="C9" s="137"/>
      <c r="D9" s="144"/>
      <c r="E9" s="138"/>
      <c r="F9" s="184"/>
      <c r="G9" s="490"/>
      <c r="H9" s="918"/>
      <c r="I9" s="918"/>
      <c r="J9" s="918"/>
      <c r="K9" s="918"/>
      <c r="L9" s="918"/>
      <c r="M9" s="918"/>
      <c r="N9" s="918"/>
      <c r="O9" s="186"/>
      <c r="P9" s="187"/>
      <c r="Q9" s="187"/>
      <c r="R9" s="187"/>
      <c r="S9" s="187"/>
      <c r="T9" s="187"/>
      <c r="U9" s="187"/>
      <c r="V9" s="175"/>
      <c r="X9" s="146"/>
      <c r="Y9" s="151"/>
      <c r="Z9" s="149"/>
      <c r="AA9" s="297"/>
      <c r="AB9" s="145"/>
      <c r="AC9" s="145"/>
    </row>
    <row r="10" spans="1:29" x14ac:dyDescent="0.25">
      <c r="C10" s="142"/>
      <c r="D10" s="144"/>
      <c r="E10" s="144"/>
      <c r="F10" s="145"/>
      <c r="G10" s="74"/>
      <c r="H10" s="75"/>
      <c r="I10" s="75"/>
      <c r="J10" s="75"/>
      <c r="K10" s="75"/>
      <c r="L10" s="75"/>
      <c r="M10" s="75"/>
      <c r="N10" s="75"/>
      <c r="O10" s="147"/>
      <c r="P10" s="148"/>
      <c r="Q10" s="148"/>
      <c r="R10" s="148"/>
      <c r="S10" s="148"/>
      <c r="T10" s="148"/>
      <c r="U10" s="148"/>
      <c r="V10" s="149"/>
      <c r="X10" s="178"/>
      <c r="Y10" s="182"/>
      <c r="Z10" s="181"/>
      <c r="AA10" s="297"/>
      <c r="AB10" s="145"/>
      <c r="AC10" s="145"/>
    </row>
    <row r="11" spans="1:29" ht="14.4" thickBot="1" x14ac:dyDescent="0.3">
      <c r="C11" s="155"/>
      <c r="D11" s="156"/>
      <c r="E11" s="156"/>
      <c r="F11" s="157"/>
      <c r="G11" s="85"/>
      <c r="H11" s="94"/>
      <c r="I11" s="94"/>
      <c r="J11" s="94"/>
      <c r="K11" s="94"/>
      <c r="L11" s="94"/>
      <c r="M11" s="94"/>
      <c r="N11" s="94"/>
      <c r="O11" s="159"/>
      <c r="P11" s="160"/>
      <c r="Q11" s="160"/>
      <c r="R11" s="160"/>
      <c r="S11" s="160"/>
      <c r="T11" s="160"/>
      <c r="U11" s="160"/>
      <c r="V11" s="161"/>
      <c r="X11" s="158"/>
      <c r="Y11" s="163"/>
      <c r="Z11" s="161"/>
      <c r="AA11" s="300"/>
      <c r="AB11" s="157"/>
      <c r="AC11" s="157"/>
    </row>
    <row r="12" spans="1:29" x14ac:dyDescent="0.25">
      <c r="C12" s="1103" t="s">
        <v>278</v>
      </c>
      <c r="D12" s="1103"/>
      <c r="E12" s="1103"/>
      <c r="F12" s="1103"/>
      <c r="G12" s="1103"/>
      <c r="H12" s="1103"/>
      <c r="I12" s="1103"/>
      <c r="J12" s="1103"/>
      <c r="K12" s="1103"/>
      <c r="L12" s="1103"/>
      <c r="M12" s="1103"/>
      <c r="N12" s="1103"/>
      <c r="X12" s="164"/>
      <c r="Y12" s="164"/>
      <c r="Z12" s="164"/>
      <c r="AC12" s="700"/>
    </row>
    <row r="13" spans="1:29" ht="14.4" thickBot="1" x14ac:dyDescent="0.3">
      <c r="C13" s="165"/>
      <c r="X13" s="164"/>
      <c r="Y13" s="164"/>
      <c r="Z13" s="164"/>
      <c r="AC13" s="700"/>
    </row>
    <row r="14" spans="1:29" ht="18.600000000000001" customHeight="1" thickBot="1" x14ac:dyDescent="0.35">
      <c r="C14" s="1087" t="s">
        <v>163</v>
      </c>
      <c r="D14" s="1087"/>
      <c r="E14" s="1087"/>
      <c r="F14" s="1087"/>
      <c r="X14" s="1074" t="s">
        <v>272</v>
      </c>
      <c r="Y14" s="1075"/>
      <c r="Z14" s="1076"/>
      <c r="AC14" s="700"/>
    </row>
    <row r="15" spans="1:29" ht="14.4" customHeight="1" thickBot="1" x14ac:dyDescent="0.3">
      <c r="C15" s="121"/>
      <c r="D15" s="122"/>
      <c r="E15" s="123"/>
      <c r="F15" s="124" t="s">
        <v>219</v>
      </c>
      <c r="G15" s="81">
        <v>15</v>
      </c>
      <c r="H15" s="86">
        <v>14</v>
      </c>
      <c r="I15" s="86">
        <v>13</v>
      </c>
      <c r="J15" s="86">
        <v>12</v>
      </c>
      <c r="K15" s="86">
        <v>11</v>
      </c>
      <c r="L15" s="86">
        <v>10</v>
      </c>
      <c r="M15" s="86">
        <v>9</v>
      </c>
      <c r="N15" s="86">
        <v>8</v>
      </c>
      <c r="O15" s="126">
        <v>7</v>
      </c>
      <c r="P15" s="127">
        <v>6</v>
      </c>
      <c r="Q15" s="127">
        <v>5</v>
      </c>
      <c r="R15" s="127">
        <v>4</v>
      </c>
      <c r="S15" s="127">
        <v>3</v>
      </c>
      <c r="T15" s="127">
        <v>2</v>
      </c>
      <c r="U15" s="127">
        <v>1</v>
      </c>
      <c r="V15" s="128">
        <v>0</v>
      </c>
      <c r="X15" s="1068" t="s">
        <v>273</v>
      </c>
      <c r="Y15" s="1069"/>
      <c r="Z15" s="1070"/>
      <c r="AC15" s="700"/>
    </row>
    <row r="16" spans="1:29" ht="120" customHeight="1" thickBot="1" x14ac:dyDescent="0.3">
      <c r="C16" s="129"/>
      <c r="D16" s="130"/>
      <c r="E16" s="342"/>
      <c r="F16" s="132" t="s">
        <v>218</v>
      </c>
      <c r="G16" s="1172"/>
      <c r="H16" s="1101"/>
      <c r="I16" s="1101"/>
      <c r="J16" s="1101"/>
      <c r="K16" s="1101"/>
      <c r="L16" s="1101"/>
      <c r="M16" s="1101"/>
      <c r="N16" s="1101"/>
      <c r="O16" s="1102"/>
      <c r="P16" s="1102"/>
      <c r="Q16" s="1102"/>
      <c r="R16" s="1102"/>
      <c r="S16" s="1102"/>
      <c r="T16" s="1102"/>
      <c r="U16" s="1071" t="s">
        <v>750</v>
      </c>
      <c r="V16" s="1095" t="s">
        <v>100</v>
      </c>
      <c r="X16" s="1077" t="s">
        <v>210</v>
      </c>
      <c r="Y16" s="1079" t="s">
        <v>211</v>
      </c>
      <c r="Z16" s="1081" t="s">
        <v>212</v>
      </c>
      <c r="AC16" s="700"/>
    </row>
    <row r="17" spans="1:29" ht="14.4" thickBot="1" x14ac:dyDescent="0.3">
      <c r="C17" s="133" t="s">
        <v>222</v>
      </c>
      <c r="D17" s="134" t="s">
        <v>225</v>
      </c>
      <c r="E17" s="135" t="s">
        <v>226</v>
      </c>
      <c r="F17" s="136" t="s">
        <v>217</v>
      </c>
      <c r="G17" s="1111"/>
      <c r="H17" s="1104"/>
      <c r="I17" s="1104"/>
      <c r="J17" s="1104"/>
      <c r="K17" s="1104"/>
      <c r="L17" s="1104"/>
      <c r="M17" s="1104"/>
      <c r="N17" s="1104"/>
      <c r="O17" s="1108"/>
      <c r="P17" s="1195"/>
      <c r="Q17" s="1195"/>
      <c r="R17" s="1195"/>
      <c r="S17" s="1195"/>
      <c r="T17" s="1195"/>
      <c r="U17" s="1108"/>
      <c r="V17" s="1109"/>
      <c r="X17" s="1107"/>
      <c r="Y17" s="1105"/>
      <c r="Z17" s="1106"/>
      <c r="AC17" s="700"/>
    </row>
    <row r="18" spans="1:29" x14ac:dyDescent="0.25">
      <c r="A18" s="176"/>
      <c r="B18" s="120" t="str">
        <f>CONCATENATE(Forside!$B$5,".",C18,".",D18,".",E18)</f>
        <v>...</v>
      </c>
      <c r="C18" s="171" t="str">
        <f>C7&amp;""</f>
        <v/>
      </c>
      <c r="D18" s="144" t="str">
        <f>D7&amp;""</f>
        <v/>
      </c>
      <c r="E18" s="169" t="str">
        <f>IF(ISTEXT(D7),"KOMMANDO","")</f>
        <v/>
      </c>
      <c r="F18" s="139"/>
      <c r="G18" s="81"/>
      <c r="H18" s="86"/>
      <c r="I18" s="86"/>
      <c r="J18" s="86"/>
      <c r="K18" s="86"/>
      <c r="L18" s="86"/>
      <c r="M18" s="86"/>
      <c r="N18" s="86"/>
      <c r="O18" s="126"/>
      <c r="P18" s="127"/>
      <c r="Q18" s="127"/>
      <c r="R18" s="127"/>
      <c r="S18" s="127"/>
      <c r="T18" s="127"/>
      <c r="U18" s="127"/>
      <c r="V18" s="128"/>
      <c r="X18" s="140"/>
      <c r="Y18" s="141"/>
      <c r="Z18" s="128"/>
      <c r="AC18" s="700"/>
    </row>
    <row r="19" spans="1:29" x14ac:dyDescent="0.25">
      <c r="C19" s="137"/>
      <c r="D19" s="144"/>
      <c r="E19" s="195"/>
      <c r="F19" s="184"/>
      <c r="G19" s="490"/>
      <c r="H19" s="918"/>
      <c r="I19" s="918"/>
      <c r="J19" s="918"/>
      <c r="K19" s="918"/>
      <c r="L19" s="918"/>
      <c r="M19" s="918"/>
      <c r="N19" s="918"/>
      <c r="O19" s="186"/>
      <c r="P19" s="187"/>
      <c r="Q19" s="187"/>
      <c r="R19" s="187"/>
      <c r="S19" s="187"/>
      <c r="T19" s="187"/>
      <c r="U19" s="148"/>
      <c r="V19" s="149"/>
      <c r="X19" s="146"/>
      <c r="Y19" s="151"/>
      <c r="Z19" s="149"/>
      <c r="AC19" s="700"/>
    </row>
    <row r="20" spans="1:29" x14ac:dyDescent="0.25">
      <c r="A20" s="176"/>
      <c r="C20" s="137"/>
      <c r="D20" s="144"/>
      <c r="E20" s="138"/>
      <c r="F20" s="184"/>
      <c r="G20" s="490"/>
      <c r="H20" s="918"/>
      <c r="I20" s="918"/>
      <c r="J20" s="918"/>
      <c r="K20" s="918"/>
      <c r="L20" s="918"/>
      <c r="M20" s="918"/>
      <c r="N20" s="918"/>
      <c r="O20" s="186"/>
      <c r="P20" s="187"/>
      <c r="Q20" s="187"/>
      <c r="R20" s="187"/>
      <c r="S20" s="187"/>
      <c r="T20" s="187"/>
      <c r="U20" s="187"/>
      <c r="V20" s="175"/>
      <c r="X20" s="146"/>
      <c r="Y20" s="151"/>
      <c r="Z20" s="149"/>
      <c r="AC20" s="700"/>
    </row>
    <row r="21" spans="1:29" x14ac:dyDescent="0.25">
      <c r="C21" s="142"/>
      <c r="D21" s="144"/>
      <c r="E21" s="144"/>
      <c r="F21" s="145"/>
      <c r="G21" s="74"/>
      <c r="H21" s="75"/>
      <c r="I21" s="75"/>
      <c r="J21" s="75"/>
      <c r="K21" s="75"/>
      <c r="L21" s="75"/>
      <c r="M21" s="75"/>
      <c r="N21" s="75"/>
      <c r="O21" s="147"/>
      <c r="P21" s="148"/>
      <c r="Q21" s="148"/>
      <c r="R21" s="148"/>
      <c r="S21" s="148"/>
      <c r="T21" s="148"/>
      <c r="U21" s="148"/>
      <c r="V21" s="149"/>
      <c r="X21" s="178"/>
      <c r="Y21" s="182"/>
      <c r="Z21" s="181"/>
      <c r="AC21" s="700"/>
    </row>
    <row r="22" spans="1:29" ht="14.4" thickBot="1" x14ac:dyDescent="0.3">
      <c r="C22" s="155"/>
      <c r="D22" s="156"/>
      <c r="E22" s="156"/>
      <c r="F22" s="157"/>
      <c r="G22" s="85"/>
      <c r="H22" s="94"/>
      <c r="I22" s="94"/>
      <c r="J22" s="94"/>
      <c r="K22" s="94"/>
      <c r="L22" s="94"/>
      <c r="M22" s="94"/>
      <c r="N22" s="94"/>
      <c r="O22" s="159"/>
      <c r="P22" s="160"/>
      <c r="Q22" s="160"/>
      <c r="R22" s="160"/>
      <c r="S22" s="160"/>
      <c r="T22" s="160"/>
      <c r="U22" s="160"/>
      <c r="V22" s="161"/>
      <c r="X22" s="158"/>
      <c r="Y22" s="163"/>
      <c r="Z22" s="161"/>
      <c r="AC22" s="700"/>
    </row>
    <row r="23" spans="1:29" x14ac:dyDescent="0.25">
      <c r="C23" s="1103" t="s">
        <v>278</v>
      </c>
      <c r="D23" s="1103"/>
      <c r="E23" s="1103"/>
      <c r="F23" s="1103"/>
      <c r="G23" s="1103"/>
      <c r="H23" s="1103"/>
      <c r="I23" s="1103"/>
      <c r="J23" s="1103"/>
      <c r="K23" s="1103"/>
      <c r="L23" s="1103"/>
      <c r="M23" s="1103"/>
      <c r="N23" s="1103"/>
      <c r="AC23" s="700"/>
    </row>
    <row r="24" spans="1:29" x14ac:dyDescent="0.25">
      <c r="AC24" s="700"/>
    </row>
    <row r="25" spans="1:29" x14ac:dyDescent="0.25">
      <c r="C25" s="663"/>
      <c r="D25" s="700"/>
      <c r="E25" s="700"/>
      <c r="F25" s="700"/>
      <c r="G25" s="700"/>
      <c r="H25" s="700"/>
      <c r="I25" s="700"/>
      <c r="J25" s="700"/>
      <c r="K25" s="700"/>
      <c r="L25" s="700"/>
      <c r="M25" s="700"/>
      <c r="N25" s="700"/>
      <c r="O25" s="700"/>
      <c r="AC25" s="700"/>
    </row>
    <row r="26" spans="1:29" x14ac:dyDescent="0.25">
      <c r="AC26" s="700"/>
    </row>
    <row r="27" spans="1:29" x14ac:dyDescent="0.25">
      <c r="AC27" s="700"/>
    </row>
    <row r="28" spans="1:29" x14ac:dyDescent="0.25">
      <c r="AC28" s="700"/>
    </row>
    <row r="29" spans="1:29" x14ac:dyDescent="0.25">
      <c r="AC29" s="700"/>
    </row>
    <row r="30" spans="1:29" x14ac:dyDescent="0.25">
      <c r="AC30" s="700"/>
    </row>
    <row r="31" spans="1:29" x14ac:dyDescent="0.25">
      <c r="AC31" s="700"/>
    </row>
    <row r="32" spans="1:29" x14ac:dyDescent="0.25">
      <c r="AC32" s="700"/>
    </row>
    <row r="33" spans="29:29" x14ac:dyDescent="0.25">
      <c r="AC33" s="700"/>
    </row>
    <row r="34" spans="29:29" x14ac:dyDescent="0.25">
      <c r="AC34" s="700"/>
    </row>
    <row r="35" spans="29:29" x14ac:dyDescent="0.25">
      <c r="AC35" s="700"/>
    </row>
    <row r="36" spans="29:29" x14ac:dyDescent="0.25">
      <c r="AC36" s="700"/>
    </row>
    <row r="37" spans="29:29" x14ac:dyDescent="0.25">
      <c r="AC37" s="700"/>
    </row>
    <row r="38" spans="29:29" x14ac:dyDescent="0.25">
      <c r="AC38" s="700"/>
    </row>
    <row r="39" spans="29:29" x14ac:dyDescent="0.25">
      <c r="AC39" s="700"/>
    </row>
  </sheetData>
  <mergeCells count="51">
    <mergeCell ref="C3:F3"/>
    <mergeCell ref="G5:G6"/>
    <mergeCell ref="C14:F14"/>
    <mergeCell ref="S16:S17"/>
    <mergeCell ref="T16:T17"/>
    <mergeCell ref="S5:S6"/>
    <mergeCell ref="T5:T6"/>
    <mergeCell ref="C23:N23"/>
    <mergeCell ref="U16:U17"/>
    <mergeCell ref="V16:V17"/>
    <mergeCell ref="U5:U6"/>
    <mergeCell ref="V5:V6"/>
    <mergeCell ref="C12:N12"/>
    <mergeCell ref="M5:M6"/>
    <mergeCell ref="N5:N6"/>
    <mergeCell ref="O5:O6"/>
    <mergeCell ref="H16:H17"/>
    <mergeCell ref="I16:I17"/>
    <mergeCell ref="M16:M17"/>
    <mergeCell ref="N16:N17"/>
    <mergeCell ref="O16:O17"/>
    <mergeCell ref="C1:F1"/>
    <mergeCell ref="G16:G17"/>
    <mergeCell ref="P16:P17"/>
    <mergeCell ref="Q16:Q17"/>
    <mergeCell ref="R16:R17"/>
    <mergeCell ref="P5:P6"/>
    <mergeCell ref="Q5:Q6"/>
    <mergeCell ref="R5:R6"/>
    <mergeCell ref="H5:H6"/>
    <mergeCell ref="I5:I6"/>
    <mergeCell ref="J5:J6"/>
    <mergeCell ref="K5:K6"/>
    <mergeCell ref="L5:L6"/>
    <mergeCell ref="J16:J17"/>
    <mergeCell ref="K16:K17"/>
    <mergeCell ref="L16:L17"/>
    <mergeCell ref="AC5:AC6"/>
    <mergeCell ref="X3:Z3"/>
    <mergeCell ref="X14:Z14"/>
    <mergeCell ref="X16:X17"/>
    <mergeCell ref="Y16:Y17"/>
    <mergeCell ref="Z16:Z17"/>
    <mergeCell ref="X5:X6"/>
    <mergeCell ref="Y5:Y6"/>
    <mergeCell ref="Z5:Z6"/>
    <mergeCell ref="X4:Z4"/>
    <mergeCell ref="X15:Z15"/>
    <mergeCell ref="AA3:AB4"/>
    <mergeCell ref="AA5:AA6"/>
    <mergeCell ref="AB5:AB6"/>
  </mergeCells>
  <pageMargins left="0.25" right="0.25" top="0.75" bottom="0.75" header="0.3" footer="0.3"/>
  <pageSetup paperSize="9" scale="81" orientation="landscape"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FFEF130D4AF2438AE79A5B0A1334C0" ma:contentTypeVersion="13" ma:contentTypeDescription="Create a new document." ma:contentTypeScope="" ma:versionID="31fccc6b42cdcacba9ffc6aad41cc4e3">
  <xsd:schema xmlns:xsd="http://www.w3.org/2001/XMLSchema" xmlns:xs="http://www.w3.org/2001/XMLSchema" xmlns:p="http://schemas.microsoft.com/office/2006/metadata/properties" xmlns:ns1="http://schemas.microsoft.com/sharepoint/v3" xmlns:ns3="45917a3f-4609-4d8c-b381-c0eb2c08b302" xmlns:ns4="400ee8ec-c474-4e49-952c-5799107f3fa3" targetNamespace="http://schemas.microsoft.com/office/2006/metadata/properties" ma:root="true" ma:fieldsID="0a53aa3f6ef2677e973756672493b939" ns1:_="" ns3:_="" ns4:_="">
    <xsd:import namespace="http://schemas.microsoft.com/sharepoint/v3"/>
    <xsd:import namespace="45917a3f-4609-4d8c-b381-c0eb2c08b302"/>
    <xsd:import namespace="400ee8ec-c474-4e49-952c-5799107f3fa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1:_ip_UnifiedCompliancePolicyProperties" minOccurs="0"/>
                <xsd:element ref="ns1:_ip_UnifiedCompliancePolicyUIAc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917a3f-4609-4d8c-b381-c0eb2c08b3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ee8ec-c474-4e49-952c-5799107f3fa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C32E4-A7E3-488F-91E6-67943D2A9DCA}">
  <ds:schemaRefs>
    <ds:schemaRef ds:uri="http://schemas.microsoft.com/sharepoint/v3/contenttype/forms"/>
  </ds:schemaRefs>
</ds:datastoreItem>
</file>

<file path=customXml/itemProps2.xml><?xml version="1.0" encoding="utf-8"?>
<ds:datastoreItem xmlns:ds="http://schemas.openxmlformats.org/officeDocument/2006/customXml" ds:itemID="{A2C8E012-150F-48F5-9C1E-11A07751D915}">
  <ds:schemaRefs>
    <ds:schemaRef ds:uri="http://schemas.microsoft.com/sharepoint/v3"/>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400ee8ec-c474-4e49-952c-5799107f3fa3"/>
    <ds:schemaRef ds:uri="45917a3f-4609-4d8c-b381-c0eb2c08b302"/>
  </ds:schemaRefs>
</ds:datastoreItem>
</file>

<file path=customXml/itemProps3.xml><?xml version="1.0" encoding="utf-8"?>
<ds:datastoreItem xmlns:ds="http://schemas.openxmlformats.org/officeDocument/2006/customXml" ds:itemID="{A0DC95A9-AAF9-4BCA-905B-DF4DAD7E2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5917a3f-4609-4d8c-b381-c0eb2c08b302"/>
    <ds:schemaRef ds:uri="400ee8ec-c474-4e49-952c-5799107f3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53</vt:i4>
      </vt:variant>
      <vt:variant>
        <vt:lpstr>Navngitte områder</vt:lpstr>
      </vt:variant>
      <vt:variant>
        <vt:i4>1</vt:i4>
      </vt:variant>
    </vt:vector>
  </HeadingPairs>
  <TitlesOfParts>
    <vt:vector size="54" baseType="lpstr">
      <vt:lpstr>Forside</vt:lpstr>
      <vt:lpstr>TFM</vt:lpstr>
      <vt:lpstr>Info</vt:lpstr>
      <vt:lpstr>1 Nødstasjon</vt:lpstr>
      <vt:lpstr>3 Rød vekselblinker</vt:lpstr>
      <vt:lpstr>6 Stenging</vt:lpstr>
      <vt:lpstr>7 Analog</vt:lpstr>
      <vt:lpstr>10 Kommunikasjon</vt:lpstr>
      <vt:lpstr>11 Gassalarm</vt:lpstr>
      <vt:lpstr>12 Nett</vt:lpstr>
      <vt:lpstr>13 UPS</vt:lpstr>
      <vt:lpstr>14 Tavlerom</vt:lpstr>
      <vt:lpstr>16 Ventilator</vt:lpstr>
      <vt:lpstr>17 Kursgruppering</vt:lpstr>
      <vt:lpstr>18 Alarm</vt:lpstr>
      <vt:lpstr>19 Lyskurs</vt:lpstr>
      <vt:lpstr>20 Lysstyring</vt:lpstr>
      <vt:lpstr>22 Nødstyreskap</vt:lpstr>
      <vt:lpstr>23 Pumpe</vt:lpstr>
      <vt:lpstr>24 Veibom</vt:lpstr>
      <vt:lpstr>25 Veibom stenging</vt:lpstr>
      <vt:lpstr>26 Flervariabelt skilt</vt:lpstr>
      <vt:lpstr>28 Feltanviser</vt:lpstr>
      <vt:lpstr>31 Ventilasjon</vt:lpstr>
      <vt:lpstr>34 Vindretning</vt:lpstr>
      <vt:lpstr>37 Stengningspunkt</vt:lpstr>
      <vt:lpstr>38 Stengningspunkt parameter</vt:lpstr>
      <vt:lpstr>39 Sone varsling</vt:lpstr>
      <vt:lpstr>43 Effektforbruk</vt:lpstr>
      <vt:lpstr>44 Nullstill tellere</vt:lpstr>
      <vt:lpstr>48 Støvmåler</vt:lpstr>
      <vt:lpstr>49 Pumpe gruppering</vt:lpstr>
      <vt:lpstr>52 Skap status</vt:lpstr>
      <vt:lpstr>56 Ventil</vt:lpstr>
      <vt:lpstr>64 Skiltstyring</vt:lpstr>
      <vt:lpstr>65 Feltstenging</vt:lpstr>
      <vt:lpstr>72 Runteller</vt:lpstr>
      <vt:lpstr>73 Klimaanlegg</vt:lpstr>
      <vt:lpstr>76 Brannplan</vt:lpstr>
      <vt:lpstr>77 Kamera</vt:lpstr>
      <vt:lpstr>82 Brannplan overordnet</vt:lpstr>
      <vt:lpstr>85 Fritekstskilt</vt:lpstr>
      <vt:lpstr>86 Radioanlegg</vt:lpstr>
      <vt:lpstr>89 Trafikkplan</vt:lpstr>
      <vt:lpstr>91 Trafikkdetektor</vt:lpstr>
      <vt:lpstr>92 Deteksjonssone</vt:lpstr>
      <vt:lpstr>94 Sekvens trafikkplaner</vt:lpstr>
      <vt:lpstr>95 Ledebom 3-veis</vt:lpstr>
      <vt:lpstr>96 Tank</vt:lpstr>
      <vt:lpstr>97 Armaturgruppe dimmet</vt:lpstr>
      <vt:lpstr>98 Lysstyring dimmet</vt:lpstr>
      <vt:lpstr>99 Kontaktorstyrt kurs</vt:lpstr>
      <vt:lpstr>100 Automasjonskontroller</vt:lpstr>
      <vt:lpstr>'19 Lyskurs'!Utskriftsområde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Johnsen Hans-Aksel</dc:creator>
  <cp:lastModifiedBy>Tor Henning Haugen Eines</cp:lastModifiedBy>
  <cp:lastPrinted>2013-05-29T11:54:51Z</cp:lastPrinted>
  <dcterms:created xsi:type="dcterms:W3CDTF">2012-09-21T12:50:14Z</dcterms:created>
  <dcterms:modified xsi:type="dcterms:W3CDTF">2023-05-23T12:33:33Z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eae731-f11e-4017-952e-3dce43580afc_Enabled">
    <vt:lpwstr>true</vt:lpwstr>
  </property>
  <property fmtid="{D5CDD505-2E9C-101B-9397-08002B2CF9AE}" pid="3" name="MSIP_Label_86eae731-f11e-4017-952e-3dce43580afc_SetDate">
    <vt:lpwstr>2023-01-30T09:55:09Z</vt:lpwstr>
  </property>
  <property fmtid="{D5CDD505-2E9C-101B-9397-08002B2CF9AE}" pid="4" name="MSIP_Label_86eae731-f11e-4017-952e-3dce43580afc_Method">
    <vt:lpwstr>Privileged</vt:lpwstr>
  </property>
  <property fmtid="{D5CDD505-2E9C-101B-9397-08002B2CF9AE}" pid="5" name="MSIP_Label_86eae731-f11e-4017-952e-3dce43580afc_Name">
    <vt:lpwstr>Public-new</vt:lpwstr>
  </property>
  <property fmtid="{D5CDD505-2E9C-101B-9397-08002B2CF9AE}" pid="6" name="MSIP_Label_86eae731-f11e-4017-952e-3dce43580afc_SiteId">
    <vt:lpwstr>38856954-ed55-49f7-8bdd-738ffbbfd390</vt:lpwstr>
  </property>
  <property fmtid="{D5CDD505-2E9C-101B-9397-08002B2CF9AE}" pid="7" name="MSIP_Label_86eae731-f11e-4017-952e-3dce43580afc_ActionId">
    <vt:lpwstr>4fae602d-82b4-415b-8121-12ba6f6ff0b6</vt:lpwstr>
  </property>
  <property fmtid="{D5CDD505-2E9C-101B-9397-08002B2CF9AE}" pid="8" name="MSIP_Label_86eae731-f11e-4017-952e-3dce43580afc_ContentBits">
    <vt:lpwstr>0</vt:lpwstr>
  </property>
</Properties>
</file>